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70" windowHeight="8520" tabRatio="898" firstSheet="23" activeTab="29"/>
  </bookViews>
  <sheets>
    <sheet name="部门收支总表" sheetId="1" r:id="rId1"/>
    <sheet name="部门收入总表" sheetId="2" r:id="rId2"/>
    <sheet name="部门支出总表 " sheetId="3" r:id="rId3"/>
    <sheet name="部门支出总表（分类）" sheetId="4" r:id="rId4"/>
    <sheet name="支出分类(政府预算)" sheetId="5" r:id="rId5"/>
    <sheet name="基本-工资福利" sheetId="6" r:id="rId6"/>
    <sheet name="工资福利(政府预算)" sheetId="7" r:id="rId7"/>
    <sheet name="基本-一般商品服务" sheetId="8" r:id="rId8"/>
    <sheet name="商品服务(政府预算)" sheetId="9" r:id="rId9"/>
    <sheet name="基本-个人和家庭" sheetId="10" r:id="rId10"/>
    <sheet name="个人家庭(政府预算)" sheetId="11" r:id="rId11"/>
    <sheet name="财政拨款收支总表" sheetId="12" r:id="rId12"/>
    <sheet name="一般预算支出" sheetId="13" r:id="rId13"/>
    <sheet name="一般预算基本支出表" sheetId="14" r:id="rId14"/>
    <sheet name="一般-工资福利" sheetId="15" r:id="rId15"/>
    <sheet name="工资福利(政府预算) (2)" sheetId="16" r:id="rId16"/>
    <sheet name="一般-商品和服务" sheetId="17" r:id="rId17"/>
    <sheet name="商品服务(政府预算) (2)" sheetId="18" r:id="rId18"/>
    <sheet name="一般-个人和家庭" sheetId="19" r:id="rId19"/>
    <sheet name="个人家庭(政府预算)(2)" sheetId="20" r:id="rId20"/>
    <sheet name="项目明细表" sheetId="21" r:id="rId21"/>
    <sheet name="政府性基金" sheetId="22" r:id="rId22"/>
    <sheet name="政府性基金(政府预算)" sheetId="23" r:id="rId23"/>
    <sheet name="专户" sheetId="24" r:id="rId24"/>
    <sheet name="专户(政府预算)" sheetId="25" r:id="rId25"/>
    <sheet name="经费拔款" sheetId="26" r:id="rId26"/>
    <sheet name="经费拨款(政府预算)" sheetId="27" r:id="rId27"/>
    <sheet name="三公" sheetId="28" r:id="rId28"/>
    <sheet name="一般公共预算基本支出表" sheetId="29" r:id="rId29"/>
    <sheet name="部门整体绩效目标申报表" sheetId="30" r:id="rId30"/>
    <sheet name="项目情况1" sheetId="31" r:id="rId31"/>
    <sheet name="项目情况2" sheetId="32" r:id="rId32"/>
    <sheet name="项目情况 3" sheetId="33" r:id="rId33"/>
  </sheets>
  <definedNames>
    <definedName name="_xlnm.Print_Area" localSheetId="0">部门收支总表!$A$1:$H$28</definedName>
    <definedName name="_xlnm.Print_Titles" localSheetId="0">部门收支总表!$1:5</definedName>
    <definedName name="_xlnm.Print_Area" localSheetId="1">部门收入总表!$A$1:$N$14</definedName>
    <definedName name="_xlnm.Print_Titles" localSheetId="1">部门收入总表!$1:6</definedName>
    <definedName name="_xlnm.Print_Titles" localSheetId="2">'部门支出总表 '!$1:6</definedName>
    <definedName name="_xlnm.Print_Titles" localSheetId="3">'部门支出总表（分类）'!$1:7</definedName>
    <definedName name="_xlnm.Print_Area" localSheetId="4">'支出分类(政府预算)'!$A$1:$U$15</definedName>
    <definedName name="_xlnm.Print_Titles" localSheetId="4">'支出分类(政府预算)'!$1:6</definedName>
    <definedName name="_xlnm.Print_Titles" localSheetId="5">'基本-工资福利'!$1:7</definedName>
    <definedName name="_xlnm.Print_Area" localSheetId="6">'工资福利(政府预算)'!$A$1:$N$14</definedName>
    <definedName name="_xlnm.Print_Titles" localSheetId="6">'工资福利(政府预算)'!$1:6</definedName>
    <definedName name="_xlnm.Print_Titles" localSheetId="7">'基本-一般商品服务'!$1:7</definedName>
    <definedName name="_xlnm.Print_Area" localSheetId="8">'商品服务(政府预算)'!$A$1:$T$9</definedName>
    <definedName name="_xlnm.Print_Titles" localSheetId="8">'商品服务(政府预算)'!$1:6</definedName>
    <definedName name="_xlnm.Print_Titles" localSheetId="9">'基本-个人和家庭'!$1:7</definedName>
    <definedName name="_xlnm.Print_Area" localSheetId="10">'个人家庭(政府预算)'!$A$1:$K$6</definedName>
    <definedName name="_xlnm.Print_Titles" localSheetId="10">'个人家庭(政府预算)'!$1:6</definedName>
    <definedName name="_xlnm.Print_Area" localSheetId="11">财政拨款收支总表!$A$1:$F$26</definedName>
    <definedName name="_xlnm.Print_Titles" localSheetId="11">财政拨款收支总表!$1:5</definedName>
    <definedName name="_xlnm.Print_Area" localSheetId="15">'工资福利(政府预算) (2)'!$A$1:$N$14</definedName>
    <definedName name="_xlnm.Print_Titles" localSheetId="15">'工资福利(政府预算) (2)'!$1:6</definedName>
    <definedName name="_xlnm.Print_Titles" localSheetId="16">'一般-商品和服务'!$1:7</definedName>
    <definedName name="_xlnm.Print_Area" localSheetId="17">'商品服务(政府预算) (2)'!$A$1:$T$9</definedName>
    <definedName name="_xlnm.Print_Titles" localSheetId="17">'商品服务(政府预算) (2)'!$1:6</definedName>
    <definedName name="_xlnm.Print_Titles" localSheetId="18">'一般-个人和家庭'!$1:7</definedName>
    <definedName name="_xlnm.Print_Area" localSheetId="19">'个人家庭(政府预算)(2)'!$A$1:$K$6</definedName>
    <definedName name="_xlnm.Print_Titles" localSheetId="19">'个人家庭(政府预算)(2)'!$1:6</definedName>
    <definedName name="_xlnm.Print_Titles" localSheetId="20">项目明细表!$1:6</definedName>
    <definedName name="_xlnm.Print_Titles" localSheetId="21">政府性基金!$1:7</definedName>
    <definedName name="_xlnm.Print_Area" localSheetId="22">'政府性基金(政府预算)'!$A$1:$U$6</definedName>
    <definedName name="_xlnm.Print_Titles" localSheetId="22">'政府性基金(政府预算)'!$1:6</definedName>
    <definedName name="_xlnm.Print_Titles" localSheetId="23">专户!$1:7</definedName>
    <definedName name="_xlnm.Print_Area" localSheetId="24">'专户(政府预算)'!$A$1:$U$6</definedName>
    <definedName name="_xlnm.Print_Titles" localSheetId="24">'专户(政府预算)'!$2:6</definedName>
    <definedName name="_xlnm.Print_Titles" localSheetId="25">经费拔款!$1:7</definedName>
    <definedName name="_xlnm.Print_Area" localSheetId="26">'经费拨款(政府预算)'!$A$1:$U$12</definedName>
    <definedName name="_xlnm.Print_Titles" localSheetId="26">'经费拨款(政府预算)'!$1:6</definedName>
    <definedName name="_xlnm.Print_Titles" localSheetId="27">三公!$1:7</definedName>
    <definedName name="_xlnm.Print_Area" localSheetId="28">一般公共预算基本支出表!$A$1:$E$18</definedName>
    <definedName name="_xlnm.Print_Titles" localSheetId="28">一般公共预算基本支出表!$1:7</definedName>
    <definedName name="_xlnm.Print_Area" localSheetId="30">项目情况1!$A$1:$G$59</definedName>
    <definedName name="_xlnm.Print_Area" localSheetId="31">项目情况2!$A$1:$G$48</definedName>
    <definedName name="_xlnm.Print_Area" localSheetId="32">'项目情况 3'!$A$1:$G$52</definedName>
    <definedName name="_xlnm.Print_Area" localSheetId="2">#N/A</definedName>
    <definedName name="_xlnm.Print_Area" localSheetId="3">#N/A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7">#N/A</definedName>
    <definedName name="_xlnm.Print_Area" localSheetId="20">#N/A</definedName>
    <definedName name="_xlnm.Print_Area" localSheetId="13">#N/A</definedName>
    <definedName name="_xlnm.Print_Area" localSheetId="12">#N/A</definedName>
    <definedName name="_xlnm.Print_Area">#N/A</definedName>
    <definedName name="_xlnm.Print_Titles" localSheetId="13">#N/A</definedName>
    <definedName name="_xlnm.Print_Titles" localSheetId="12">#N/A</definedName>
    <definedName name="_xlnm.Print_Titles">#N/A</definedName>
    <definedName name="_xlnm.Print_Area" localSheetId="14">#N/A</definedName>
    <definedName name="_xlnm.Print_Titles" localSheetId="14">#N/A</definedName>
    <definedName name="_xlnm.Print_Area" localSheetId="16">#N/A</definedName>
    <definedName name="_xlnm.Print_Area" localSheetId="18">#N/A</definedName>
    <definedName name="_xlnm.Print_Area" localSheetId="21">#N/A</definedName>
    <definedName name="_xlnm.Print_Area" localSheetId="23">#N/A</definedName>
    <definedName name="_xlnm.Print_Area" localSheetId="25">#N/A</definedName>
  </definedNames>
  <calcPr calcId="144525"/>
  <extLst/>
</workbook>
</file>

<file path=xl/sharedStrings.xml><?xml version="1.0" encoding="utf-8"?>
<sst xmlns="http://schemas.openxmlformats.org/spreadsheetml/2006/main" count="494">
  <si>
    <t>表-01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</si>
  <si>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</si>
  <si>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</si>
  <si>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</si>
  <si>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</si>
  <si>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</si>
  <si>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</si>
  <si>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</si>
  <si>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</si>
  <si>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</si>
  <si>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</si>
  <si>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</si>
  <si>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</si>
  <si>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</si>
  <si>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</si>
  <si>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</si>
  <si>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</si>
  <si>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</si>
  <si>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</si>
  <si>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</si>
  <si>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</si>
  <si>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</si>
  <si>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 xml:space="preserve">      对乡镇转移支付</t>
  </si>
  <si>
    <t>四、教育支出</t>
  </si>
  <si>
    <t xml:space="preserve">      对个人和家庭的补助</t>
  </si>
  <si>
    <t>四、机关资本性支出（二）</t>
  </si>
  <si>
    <t>二、纳入专户管理的非税收入拨款</t>
  </si>
  <si>
    <t>五、科学技术支出</t>
  </si>
  <si>
    <t>二、项目支出</t>
  </si>
  <si>
    <t>五、对事业单位经常性补助</t>
  </si>
  <si>
    <t>三、政府性基金拨款</t>
  </si>
  <si>
    <t>六、文化旅游体育与传媒支出</t>
  </si>
  <si>
    <t>　　　专项商品和服务支出</t>
  </si>
  <si>
    <t>六、对事业单位资本性补助</t>
  </si>
  <si>
    <t>四、事业单位经营服务收入</t>
  </si>
  <si>
    <t>七、社会保障和就业支出</t>
  </si>
  <si>
    <t xml:space="preserve">      对企业补助</t>
  </si>
  <si>
    <t>七、对企业补助</t>
  </si>
  <si>
    <t>五、上级补助收入</t>
  </si>
  <si>
    <t>八、卫生健康支出</t>
  </si>
  <si>
    <t xml:space="preserve">      债务利息及费用支出</t>
  </si>
  <si>
    <t>八、对企业资本性支出</t>
  </si>
  <si>
    <t>六、附属单位上缴收入</t>
  </si>
  <si>
    <t>九、节能环保支出</t>
  </si>
  <si>
    <t xml:space="preserve">      对社会保障基金补助</t>
  </si>
  <si>
    <t>九、对个人和家庭的补助</t>
  </si>
  <si>
    <t>七、其他收入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</si>
  <si>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</si>
  <si>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</si>
  <si>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</si>
  <si>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</si>
  <si>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</si>
  <si>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</si>
  <si>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</si>
  <si>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</si>
  <si>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</si>
  <si>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</si>
  <si>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</si>
  <si>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</si>
  <si>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</si>
  <si>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</si>
  <si>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</si>
  <si>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</si>
  <si>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</si>
  <si>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</si>
  <si>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</si>
  <si>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</si>
  <si>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</si>
  <si>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</si>
  <si>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</si>
  <si>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</si>
  <si>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</si>
  <si>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</si>
  <si>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</si>
  <si>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</si>
  <si>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</si>
  <si>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</si>
  <si>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</si>
  <si>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单位：万元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</si>
  <si>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</si>
  <si>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</si>
  <si>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</si>
  <si>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</si>
  <si>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</si>
  <si>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</si>
  <si>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</si>
  <si>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</si>
  <si>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</si>
  <si>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</si>
  <si>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</si>
  <si>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</si>
  <si>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</si>
  <si>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</si>
  <si>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对乡镇转移支付</t>
  </si>
  <si>
    <t>**</t>
  </si>
  <si>
    <t>601001</t>
  </si>
  <si>
    <t>营田镇人民政府</t>
  </si>
  <si>
    <t>601002</t>
  </si>
  <si>
    <t>区营田镇农业综合服务中心</t>
  </si>
  <si>
    <t>601003</t>
  </si>
  <si>
    <t>营田镇社会事务和公共文化管理站</t>
  </si>
  <si>
    <t>601004</t>
  </si>
  <si>
    <t>营田镇经济发展站</t>
  </si>
  <si>
    <t>601005</t>
  </si>
  <si>
    <t>营田镇经营管理站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</si>
  <si>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</si>
  <si>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</si>
  <si>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</si>
  <si>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</si>
  <si>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</si>
  <si>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</si>
  <si>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</si>
  <si>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</si>
  <si>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201</t>
  </si>
  <si>
    <t>03</t>
  </si>
  <si>
    <t>01</t>
  </si>
  <si>
    <t>213</t>
  </si>
  <si>
    <t>04</t>
  </si>
  <si>
    <t>50</t>
  </si>
  <si>
    <t>表-04</t>
  </si>
  <si>
    <t>部门支出总表（分类）</t>
  </si>
  <si>
    <t>功能科目</t>
  </si>
  <si>
    <t>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</si>
  <si>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</si>
  <si>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</si>
  <si>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</si>
  <si>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</si>
  <si>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</si>
  <si>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</si>
  <si>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</si>
  <si>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</si>
  <si>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</si>
  <si>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对企业补助</t>
  </si>
  <si>
    <t>债务利息及费用支出</t>
  </si>
  <si>
    <t>对社会保障基金补助</t>
  </si>
  <si>
    <t>资本性支出(基本建设)</t>
  </si>
  <si>
    <t>资本性支出</t>
  </si>
  <si>
    <t>其他支出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</si>
  <si>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</si>
  <si>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</si>
  <si>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</si>
  <si>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</si>
  <si>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</si>
  <si>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</si>
  <si>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</si>
  <si>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</si>
  <si>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</si>
  <si>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</si>
  <si>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</si>
  <si>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</si>
  <si>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</si>
  <si>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</si>
  <si>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表-06</t>
  </si>
  <si>
    <t>工资福利支出预算表</t>
  </si>
  <si>
    <t>工资性支出</t>
  </si>
  <si>
    <t>社会保障缴费</t>
  </si>
  <si>
    <t>住房公积金</t>
  </si>
  <si>
    <t>职业年金</t>
  </si>
  <si>
    <t>其他工资福利支出</t>
  </si>
  <si>
    <t>基本工资</t>
  </si>
  <si>
    <t>规范性公务员津补贴</t>
  </si>
  <si>
    <t>特殊岗位津贴</t>
  </si>
  <si>
    <t>津贴补贴提标</t>
  </si>
  <si>
    <t>绩效工资</t>
  </si>
  <si>
    <t>机关事业单位基本养老保险缴费</t>
  </si>
  <si>
    <t>职工基本医疗保险缴费</t>
  </si>
  <si>
    <t>公务员医疗补助缴费</t>
  </si>
  <si>
    <t>失业保险</t>
  </si>
  <si>
    <t>生育保险</t>
  </si>
  <si>
    <t>工伤保险</t>
  </si>
  <si>
    <t>残疾人保障金</t>
  </si>
  <si>
    <t>医疗费</t>
  </si>
  <si>
    <t>定额补助</t>
  </si>
  <si>
    <t>工勤人员经费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</si>
  <si>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</si>
  <si>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</si>
  <si>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</si>
  <si>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</si>
  <si>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</si>
  <si>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表-08</t>
  </si>
  <si>
    <t>一般商品和服务支出预算表</t>
  </si>
  <si>
    <t>总计</t>
  </si>
  <si>
    <t>办公费</t>
  </si>
  <si>
    <t>印刷费</t>
  </si>
  <si>
    <t>水费</t>
  </si>
  <si>
    <t>电费</t>
  </si>
  <si>
    <t>邮电费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</si>
  <si>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</si>
  <si>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</si>
  <si>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</si>
  <si>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</si>
  <si>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</si>
  <si>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</si>
  <si>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</si>
  <si>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</si>
  <si>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工会经费</t>
  </si>
  <si>
    <t>福利费</t>
  </si>
  <si>
    <t>公务用车运行维护费</t>
  </si>
  <si>
    <t>公务交通补贴</t>
  </si>
  <si>
    <t>其他交通费用</t>
  </si>
  <si>
    <t>离退休公用支出</t>
  </si>
  <si>
    <t>离退休党建经费</t>
  </si>
  <si>
    <t>其他</t>
  </si>
  <si>
    <t>表-09</t>
  </si>
  <si>
    <t>一般商品和服务支出预算(按政府预算)</t>
  </si>
  <si>
    <t>单位显示编码</t>
  </si>
  <si>
    <t>办公经费</t>
  </si>
  <si>
    <t>专用材料购置费</t>
  </si>
  <si>
    <t>委托业务费</t>
  </si>
  <si>
    <t>因公出国(境费用</t>
  </si>
  <si>
    <t>维修(护费</t>
  </si>
  <si>
    <t>其他商品和服务支出</t>
  </si>
  <si>
    <t>商品和服务支出</t>
  </si>
  <si>
    <t>表-10</t>
  </si>
  <si>
    <t>对个人和家庭的补助支出预算表</t>
  </si>
  <si>
    <t>离休费</t>
  </si>
  <si>
    <t>离休生活补贴</t>
  </si>
  <si>
    <t>老干费</t>
  </si>
  <si>
    <t>医疗费补助</t>
  </si>
  <si>
    <t>助学金</t>
  </si>
  <si>
    <t>表-11</t>
  </si>
  <si>
    <t>对个人和家庭的补助支出预算表（按政府预算）</t>
  </si>
  <si>
    <t>社会福利和救助</t>
  </si>
  <si>
    <t>个人农业生产补贴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</si>
  <si>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</si>
  <si>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</si>
  <si>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</si>
  <si>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</si>
  <si>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</si>
  <si>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</si>
  <si>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</si>
  <si>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>表-13</t>
  </si>
  <si>
    <t>一般预算拨款支出预算表</t>
  </si>
  <si>
    <t xml:space="preserve">
总计</t>
  </si>
  <si>
    <t>表-14</t>
  </si>
  <si>
    <t>一般预算拨款基本支出预算表</t>
  </si>
  <si>
    <t>表-15</t>
  </si>
  <si>
    <t>一般预算拨款——工资福利支出预算表</t>
  </si>
  <si>
    <t>表-16</t>
  </si>
  <si>
    <t>一般预算拨款——工资福利支出预算表(按政府预算经济分类)</t>
  </si>
  <si>
    <t>表-17</t>
  </si>
  <si>
    <t>一般预算拨款——一般商品和服务支出预算表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</si>
  <si>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</si>
  <si>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</si>
  <si>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</si>
  <si>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</si>
  <si>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</si>
  <si>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</si>
  <si>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</si>
  <si>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</si>
  <si>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</si>
  <si>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</si>
  <si>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 xml:space="preserve">  其他城乡社区管理事务支出</t>
  </si>
  <si>
    <t>营田栀子小镇创建</t>
  </si>
  <si>
    <t xml:space="preserve">  其他城乡社区公共设施支出</t>
  </si>
  <si>
    <t>农村集中建房点配套工程</t>
  </si>
  <si>
    <t>协税护税</t>
  </si>
  <si>
    <t>企业扶植</t>
  </si>
  <si>
    <t xml:space="preserve">  城乡社区环境卫生</t>
  </si>
  <si>
    <t>省级卫生乡镇</t>
  </si>
  <si>
    <t>表-22</t>
  </si>
  <si>
    <t>政府性基金拨款支出预算表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</si>
  <si>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</si>
  <si>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</si>
  <si>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</si>
  <si>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</si>
  <si>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</si>
  <si>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</si>
  <si>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</si>
  <si>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经费拔款支出预算表</t>
  </si>
  <si>
    <t>附:一般预算拨款(补助)拨付方式</t>
  </si>
  <si>
    <t>下单位</t>
  </si>
  <si>
    <t>审批专款</t>
  </si>
  <si>
    <t>财政代扣</t>
  </si>
  <si>
    <t>05</t>
  </si>
  <si>
    <t>表-27</t>
  </si>
  <si>
    <t>经费拔款支出预算表(按政府预算经济分类)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</si>
  <si>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</si>
  <si>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</si>
  <si>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</si>
  <si>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</si>
  <si>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</si>
  <si>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</si>
  <si>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</si>
  <si>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</si>
  <si>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>区营田镇</t>
  </si>
  <si>
    <t xml:space="preserve">  营田镇社会事务和公共文化管理站</t>
  </si>
  <si>
    <t xml:space="preserve">  区营田镇农业综合服务中心</t>
  </si>
  <si>
    <t xml:space="preserve">  营田镇人民政府</t>
  </si>
  <si>
    <t>表-31</t>
  </si>
  <si>
    <t>一般公共预算基本支出表</t>
  </si>
  <si>
    <t>政府经济科目</t>
  </si>
  <si>
    <t>科目名称</t>
  </si>
  <si>
    <t>人员经费</t>
  </si>
  <si>
    <t>公用经费</t>
  </si>
  <si>
    <t>[601001]营田镇人民政府</t>
  </si>
  <si>
    <t>津贴补贴</t>
  </si>
  <si>
    <t>年终奖</t>
  </si>
  <si>
    <t>伙食补助费</t>
  </si>
  <si>
    <t>[601002]区营田镇农业综合服务中心</t>
  </si>
  <si>
    <t>[601003]营田镇社会事务和公共文化管理站</t>
  </si>
  <si>
    <t>[601004]营田镇经济发展站</t>
  </si>
  <si>
    <t>[601005]营田镇经营管理站</t>
  </si>
  <si>
    <t>附件1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</si>
  <si>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</si>
  <si>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19</t>
    </r>
    <r>
      <rPr>
        <b/>
        <sz val="16"/>
        <rFont val="仿宋_GB2312"/>
        <charset val="134"/>
      </rPr>
      <t>年度）</t>
    </r>
  </si>
  <si>
    <t xml:space="preserve">    填报单位（盖章）：屈原管理区营田镇人民政府</t>
  </si>
  <si>
    <t>单位负责人：</t>
  </si>
  <si>
    <t>徐伟</t>
  </si>
  <si>
    <t>部门基本信息</t>
  </si>
  <si>
    <t>预算单位</t>
  </si>
  <si>
    <t>屈原管理区营田镇人民政府</t>
  </si>
  <si>
    <t>绩效管理
联络员</t>
  </si>
  <si>
    <t>刘丽</t>
  </si>
  <si>
    <t xml:space="preserve"> 联系电话</t>
  </si>
  <si>
    <t>人员编制数</t>
  </si>
  <si>
    <t xml:space="preserve"> 实有人数</t>
  </si>
  <si>
    <t>部门职能
职责概述</t>
  </si>
  <si>
    <t>营田镇党政机构具有党委和政府两种职能。党委工作职责：（1）保证党的路线、方针、政策的坚决贯彻执行。（2）保证监督职能。（3）教育和管理职能。（4）服从和服务于经济建设的职能。（5）负责抓好本镇党建工作、群团工作、精神文明建设工作、新闻宣传工人。（6）完成区委、区政府及市级部门交给的其他工作任务。
政府职能：（1）制定和组织实施经济、科技和社会发展计划，制定资源开发技术改造和产业结构调整方案，组织指导好各业生产，协调好本镇与外地区的经济交流与合作，抓好招商引资，人才引进项目开发，不断培育市场体系，组织经济运行，促进经济发展。（2）制定并组织实施镇村建设规划，部署重点工程建设，地方道路建设及公共设施，水利设施的管理，负责土地、林木、水等自然资源和生态环境的保护。（3）负责本行政区域内的民政、计划生育、文化教育、卫生、体育等社会公益事业的综合性工作，维护一切经济单位和个人的正当经济权益，取缔非法经济活动，调解和处理民事纠纷，打击刑事犯罪，维护社会稳定。（4）按计划组织本级财政收入和地方税的征收，完成区级财政计划，不断培植税源，管好财政资金，增强财政实力。（5）完成上级政府交办的其它事项。</t>
  </si>
  <si>
    <t>单位年度收入预算（万元）</t>
  </si>
  <si>
    <t>收入合计</t>
  </si>
  <si>
    <t>公共财政拨款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</si>
  <si>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</si>
  <si>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</si>
  <si>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</si>
  <si>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</si>
  <si>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</si>
  <si>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</si>
  <si>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</si>
  <si>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</si>
  <si>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 xml:space="preserve">1：保证经济发展：按全面建成小康社会推进工作任务责任分解表，制定措施，扩大税源，分步实施，实现税收目标1446万元；                                  2：改善民生：惠农减负，按照上级文件严格落实好各项惠农补贴政策，按程序将惠农补贴资金发放到位，并将所有惠农补贴资金进行公示，确保无涉负群访事件发生。加强村级财务管理，搞好“互联网+监督”工作目 。民政工作。救灾救济款发放及时、到位，杜绝贪占挪用现象 。扶贫惠民工程，围绕贫困户退出要求，加大产业扶贫和金融扶贫力度                                                      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</si>
  <si>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</si>
  <si>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</si>
  <si>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</si>
  <si>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</si>
  <si>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</si>
  <si>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</si>
  <si>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</si>
  <si>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保证全镇工作人员61人的正常办公环境，生活秩序</t>
  </si>
  <si>
    <r>
      <rPr>
        <sz val="12"/>
        <rFont val="Arial"/>
        <charset val="0"/>
      </rPr>
      <t>≥</t>
    </r>
    <r>
      <rPr>
        <sz val="12"/>
        <rFont val="仿宋_GB2312"/>
        <charset val="134"/>
      </rPr>
      <t>95%</t>
    </r>
  </si>
  <si>
    <t>质量指标</t>
  </si>
  <si>
    <t>保证政府运行正常，工作有序开展，社会秩序稳定。</t>
  </si>
  <si>
    <t>时效指标</t>
  </si>
  <si>
    <t>按月支付编制人员工资，按月拨付村级、社区转移支付支出</t>
  </si>
  <si>
    <t>成本指标</t>
  </si>
  <si>
    <t>各项行政费用控制在预算范围内</t>
  </si>
  <si>
    <t>效益指标
（预期可能实现的效益，包括经济效益、社会效益、环境效益、可持续影响以及服务对象满意度等）</t>
  </si>
  <si>
    <t>经济效益</t>
  </si>
  <si>
    <t>以各项举措的落实提升党的执政水平和政府服务水平、推动地方经济发展、促进社会公平正义、增进人民幸福感</t>
  </si>
  <si>
    <r>
      <rPr>
        <sz val="12"/>
        <rFont val="Arial"/>
        <charset val="0"/>
      </rPr>
      <t>≥</t>
    </r>
    <r>
      <rPr>
        <sz val="12"/>
        <rFont val="仿宋_GB2312"/>
        <charset val="134"/>
      </rPr>
      <t>90%</t>
    </r>
  </si>
  <si>
    <t>社会效益</t>
  </si>
  <si>
    <t>改善人居坏境，纯化社会风气，弘扬正能量。</t>
  </si>
  <si>
    <t>环境效益</t>
  </si>
  <si>
    <t>有效治理环境污染</t>
  </si>
  <si>
    <t>可持续影响</t>
  </si>
  <si>
    <t>保持社会稳定，实现长治久安</t>
  </si>
  <si>
    <t>服务对象满意度</t>
  </si>
  <si>
    <t>辖区内居民、村民满意度提高</t>
  </si>
  <si>
    <t>审核意见
财政部门</t>
  </si>
  <si>
    <t xml:space="preserve">
                                （盖章）
                               年   月   日  
</t>
  </si>
  <si>
    <t>财政支出项目预算绩效目标申报表</t>
  </si>
  <si>
    <t>填报单位（盖章）：</t>
  </si>
  <si>
    <t>项目名称</t>
  </si>
  <si>
    <t>栀子小镇创建</t>
  </si>
  <si>
    <t>项目实施单位</t>
  </si>
  <si>
    <t>营田镇</t>
  </si>
  <si>
    <t>主管部门</t>
  </si>
  <si>
    <t>区农办</t>
  </si>
  <si>
    <t>项目属性</t>
  </si>
  <si>
    <t xml:space="preserve">         √□新增项目                      □延续项目</t>
  </si>
  <si>
    <t>项目起止时间</t>
  </si>
  <si>
    <t>201810-20201231</t>
  </si>
  <si>
    <t>项目概况</t>
  </si>
  <si>
    <t>以创建农业产业化特色小镇为契机，以推动全区经济发展，提高农民精神文化生活为目标，着力创建“栀子小镇”</t>
  </si>
  <si>
    <t>项目立项情况</t>
  </si>
  <si>
    <t>根据岳阳市《关于印发&lt;创建农业产业化特色小镇工作方案&gt;的通知》（岳发〔2018〕13号）创建栀子小镇</t>
  </si>
  <si>
    <t>项目资金情况</t>
  </si>
  <si>
    <t>资金性质</t>
  </si>
  <si>
    <t>总投资</t>
  </si>
  <si>
    <t>以前年度已安排</t>
  </si>
  <si>
    <r>
      <rPr>
        <b/>
        <sz val="11"/>
        <rFont val="仿宋_GB2312"/>
        <charset val="134"/>
      </rPr>
      <t>20</t>
    </r>
    <r>
      <rPr>
        <b/>
        <u/>
        <sz val="11"/>
        <rFont val="仿宋_GB2312"/>
        <charset val="134"/>
      </rPr>
      <t>19</t>
    </r>
    <r>
      <rPr>
        <b/>
        <sz val="11"/>
        <rFont val="仿宋_GB2312"/>
        <charset val="134"/>
      </rPr>
      <t>年申报资金</t>
    </r>
  </si>
  <si>
    <t>395万</t>
  </si>
  <si>
    <t>100万</t>
  </si>
  <si>
    <t>（一）财政拨款</t>
  </si>
  <si>
    <t>（二）纳入预算管理的非税收入拨款</t>
  </si>
  <si>
    <t xml:space="preserve">     1、行政事业性收费拨款</t>
  </si>
  <si>
    <t xml:space="preserve">     2、政府性基金拨款</t>
  </si>
  <si>
    <t xml:space="preserve">     3、罚没收入拨款</t>
  </si>
  <si>
    <t xml:space="preserve">     4、专项收入拨款</t>
  </si>
  <si>
    <t xml:space="preserve">     5、国有资产资源有偿使用收入</t>
  </si>
  <si>
    <t xml:space="preserve">     6、其他收入拨款</t>
  </si>
  <si>
    <t>（三）专户管理的非税收入</t>
  </si>
  <si>
    <t>（四）其他收入</t>
  </si>
  <si>
    <t>自筹</t>
  </si>
  <si>
    <t>（五）上级拨款</t>
  </si>
  <si>
    <t>项目实施进度计划</t>
  </si>
  <si>
    <t>项目实施内容</t>
  </si>
  <si>
    <t>开始时间</t>
  </si>
  <si>
    <t>完成时间</t>
  </si>
  <si>
    <t>1、推广栀子种植和稻虾立体种养</t>
  </si>
  <si>
    <t>2、建房点规范化</t>
  </si>
  <si>
    <t>3、空心房整治</t>
  </si>
  <si>
    <t>4、基础建设亮化</t>
  </si>
  <si>
    <t>5、打造农旅结合，构筑品牌形象</t>
  </si>
  <si>
    <t>项目绩效目标</t>
  </si>
  <si>
    <t>长期目标</t>
  </si>
  <si>
    <t>年度目标</t>
  </si>
  <si>
    <t>大力推进特色小镇建设，不仅改善了人居环境，还增加了种植户收入，推动了当地旅游业发展</t>
  </si>
  <si>
    <t>推广栀子种植12000亩，安置就业120人，</t>
  </si>
  <si>
    <t>项目年度绩效指标</t>
  </si>
  <si>
    <t>指标内容</t>
  </si>
  <si>
    <t>备注</t>
  </si>
  <si>
    <t>产出指标</t>
  </si>
  <si>
    <t>主导产业</t>
  </si>
  <si>
    <t>1个</t>
  </si>
  <si>
    <t>龙头企业</t>
  </si>
  <si>
    <t>规范建房审批率</t>
  </si>
  <si>
    <t>按图建房率</t>
  </si>
  <si>
    <t>特色小镇宣传广告支出</t>
  </si>
  <si>
    <t>42万</t>
  </si>
  <si>
    <t>建设劳务支出</t>
  </si>
  <si>
    <t>58万</t>
  </si>
  <si>
    <t>效益指标</t>
  </si>
  <si>
    <t>经济效益指标</t>
  </si>
  <si>
    <t>栀子龙头企业产值</t>
  </si>
  <si>
    <t>6058万</t>
  </si>
  <si>
    <t>就业人口增加收入</t>
  </si>
  <si>
    <t>60万</t>
  </si>
  <si>
    <t>农旅附属产业收入</t>
  </si>
  <si>
    <t>2000万</t>
  </si>
  <si>
    <t>社会效益指标</t>
  </si>
  <si>
    <t>安全饮水普及率</t>
  </si>
  <si>
    <t>“空心房”整治率</t>
  </si>
  <si>
    <t>发展基地建设，实现产业规模化个数</t>
  </si>
  <si>
    <t>带动产业结构调整，增加就业人数</t>
  </si>
  <si>
    <t>120人</t>
  </si>
  <si>
    <t>环境效益指标</t>
  </si>
  <si>
    <t>农户庭院绿化率</t>
  </si>
  <si>
    <t>生活垃圾处理率</t>
  </si>
  <si>
    <t>污水处理率</t>
  </si>
  <si>
    <t>卫生厕所普及率</t>
  </si>
  <si>
    <t>可持续影响指标</t>
  </si>
  <si>
    <t>带动就业人口持续增收</t>
  </si>
  <si>
    <t>≧3年</t>
  </si>
  <si>
    <t>带动地方经济持续增长</t>
  </si>
  <si>
    <t>服务对象满意度指标</t>
  </si>
  <si>
    <t>受益人口满意度</t>
  </si>
  <si>
    <t>周边群众满意度</t>
  </si>
  <si>
    <t>≧95%</t>
  </si>
  <si>
    <t>其他说明的问题</t>
  </si>
  <si>
    <t>无</t>
  </si>
  <si>
    <t>财政部门
审核意见</t>
  </si>
  <si>
    <t xml:space="preserve">（盖章）
年   月   日
</t>
  </si>
  <si>
    <t>填报人：</t>
  </si>
  <si>
    <t>联系电话：</t>
  </si>
  <si>
    <t>填报时间：    年   月   日</t>
  </si>
  <si>
    <t>义南村集中建房点配套</t>
  </si>
  <si>
    <t>财政局</t>
  </si>
  <si>
    <t xml:space="preserve">        √□新增项目                      □延续项目</t>
  </si>
  <si>
    <t>20190101-20191231</t>
  </si>
  <si>
    <t>义南村集中建房点配套工程，下水道建设</t>
  </si>
  <si>
    <r>
      <rPr>
        <b/>
        <sz val="11"/>
        <rFont val="仿宋_GB2312"/>
        <charset val="134"/>
      </rPr>
      <t>20</t>
    </r>
    <r>
      <rPr>
        <b/>
        <u/>
        <sz val="11"/>
        <rFont val="仿宋_GB2312"/>
        <charset val="134"/>
      </rPr>
      <t xml:space="preserve">   </t>
    </r>
    <r>
      <rPr>
        <b/>
        <sz val="11"/>
        <rFont val="仿宋_GB2312"/>
        <charset val="134"/>
      </rPr>
      <t>年申报资金</t>
    </r>
  </si>
  <si>
    <t>1、下水道工程建设</t>
  </si>
  <si>
    <t>2、建房点绿化</t>
  </si>
  <si>
    <t>……</t>
  </si>
  <si>
    <t>下水道工程建设</t>
  </si>
  <si>
    <t>800米</t>
  </si>
  <si>
    <t>种植树木</t>
  </si>
  <si>
    <t>180株</t>
  </si>
  <si>
    <t>种植草皮</t>
  </si>
  <si>
    <t>2300平方</t>
  </si>
  <si>
    <t>庭院绿化率</t>
  </si>
  <si>
    <t>10万</t>
  </si>
  <si>
    <t>建设材料支出</t>
  </si>
  <si>
    <t>40万</t>
  </si>
  <si>
    <t>环境优化</t>
  </si>
  <si>
    <t>群众满意度</t>
  </si>
  <si>
    <t>省级卫生创建</t>
  </si>
  <si>
    <t>打造秀美村庄环境，确保村民用水安全，跻身创建文明村庄行列</t>
  </si>
  <si>
    <t>根据国务院《关于加强爱国卫生工作的决定》和省市文明卫生单位创建标准，创建文明卫生乡镇</t>
  </si>
  <si>
    <t>1、沟渠漂浮物打劳务</t>
  </si>
  <si>
    <t>2、填埋清理臭水沟</t>
  </si>
  <si>
    <t>3、主干道垃圾清扫清运</t>
  </si>
  <si>
    <t>4、购置环保用垃圾设备</t>
  </si>
  <si>
    <t>5、制作卫生宣传标牌</t>
  </si>
  <si>
    <t>推进省级卫生创建，优化人居环境,提高居民环保意识</t>
  </si>
  <si>
    <t>完善环保用垃圾设备，保持主干道整洁干净，保持河面无漂浮物，保持无臭水沟。</t>
  </si>
  <si>
    <t>安排就业人数</t>
  </si>
  <si>
    <t>120个</t>
  </si>
  <si>
    <t>购置环保用垃圾设备</t>
  </si>
  <si>
    <t>环卫劳务用工</t>
  </si>
  <si>
    <t>72万</t>
  </si>
  <si>
    <t>制作卫生宣传标牌</t>
  </si>
  <si>
    <t>1.5万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</si>
</sst>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##,###,###,##0.00"/>
    <numFmt numFmtId="178" formatCode="* #,##0.00;* \-#,##0.00;* &quot;&quot;??;@"/>
    <numFmt numFmtId="179" formatCode="#,##0.00_ "/>
    <numFmt numFmtId="180" formatCode="0000"/>
    <numFmt numFmtId="181" formatCode="0.00_);[Red]\(0.00\)"/>
    <numFmt numFmtId="182" formatCode="00"/>
    <numFmt numFmtId="183" formatCode="#,##0.00_);[Red]\(#,##0.00\)"/>
  </numFmts>
  <fonts count="45"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name val="楷体_GB2312"/>
      <charset val="134"/>
    </font>
    <font>
      <sz val="12"/>
      <name val="仿宋_GB2312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黑体"/>
      <charset val="134"/>
    </font>
    <font>
      <sz val="12"/>
      <name val="Arial"/>
      <charset val="0"/>
    </font>
    <font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3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5"/>
      <color indexed="62"/>
      <name val="宋体"/>
      <charset val="134"/>
    </font>
    <font>
      <sz val="11"/>
      <color indexed="16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b/>
      <u/>
      <sz val="16"/>
      <name val="仿宋_GB2312"/>
      <charset val="134"/>
    </font>
    <font>
      <b/>
      <u/>
      <sz val="11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32" fillId="10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8" borderId="20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2" borderId="22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1" fillId="2" borderId="19" applyNumberFormat="0" applyAlignment="0" applyProtection="0">
      <alignment vertical="center"/>
    </xf>
    <xf numFmtId="0" fontId="26" fillId="7" borderId="15" applyNumberFormat="0" applyAlignment="0" applyProtection="0">
      <alignment vertical="center"/>
    </xf>
    <xf numFmtId="0" fontId="18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12">
    <xf numFmtId="0" fontId="0" fillId="0" borderId="0" xfId="0" applyAlignment="1"/>
    <xf numFmtId="0" fontId="1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4" fontId="5" fillId="0" borderId="2" xfId="3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/>
    <xf numFmtId="57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57" fontId="1" fillId="0" borderId="2" xfId="0" applyNumberFormat="1" applyFont="1" applyBorder="1" applyAlignment="1">
      <alignment horizontal="center" vertical="center" wrapText="1"/>
    </xf>
    <xf numFmtId="44" fontId="5" fillId="0" borderId="3" xfId="3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255" wrapText="1"/>
    </xf>
    <xf numFmtId="0" fontId="10" fillId="0" borderId="5" xfId="65" applyNumberFormat="1" applyFont="1" applyFill="1" applyBorder="1" applyAlignment="1">
      <alignment vertical="center" wrapText="1"/>
    </xf>
    <xf numFmtId="0" fontId="0" fillId="0" borderId="0" xfId="0" applyFont="1" applyBorder="1" applyAlignment="1"/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1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9" fontId="15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/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right" vertical="center"/>
    </xf>
    <xf numFmtId="0" fontId="17" fillId="0" borderId="0" xfId="2" applyNumberFormat="1" applyFont="1" applyFill="1" applyAlignment="1" applyProtection="1">
      <alignment horizontal="center" vertical="center"/>
    </xf>
    <xf numFmtId="0" fontId="16" fillId="0" borderId="0" xfId="2" applyFont="1" applyFill="1" applyAlignment="1">
      <alignment horizontal="centerContinuous" vertical="center"/>
    </xf>
    <xf numFmtId="0" fontId="16" fillId="0" borderId="0" xfId="2" applyFont="1" applyAlignment="1">
      <alignment horizontal="right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justify" vertical="center"/>
    </xf>
    <xf numFmtId="177" fontId="2" fillId="0" borderId="2" xfId="0" applyNumberFormat="1" applyFont="1" applyFill="1" applyBorder="1" applyAlignment="1">
      <alignment horizontal="right"/>
    </xf>
    <xf numFmtId="179" fontId="2" fillId="0" borderId="2" xfId="2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/>
    <xf numFmtId="0" fontId="2" fillId="0" borderId="0" xfId="0" applyFont="1" applyFill="1" applyAlignment="1"/>
    <xf numFmtId="0" fontId="2" fillId="0" borderId="0" xfId="0" applyFont="1" applyAlignment="1"/>
    <xf numFmtId="0" fontId="18" fillId="0" borderId="0" xfId="59" applyFill="1">
      <alignment vertical="center"/>
    </xf>
    <xf numFmtId="0" fontId="18" fillId="0" borderId="0" xfId="59">
      <alignment vertical="center"/>
    </xf>
    <xf numFmtId="0" fontId="17" fillId="0" borderId="0" xfId="59" applyNumberFormat="1" applyFont="1" applyFill="1" applyAlignment="1" applyProtection="1">
      <alignment horizontal="center" vertical="center"/>
    </xf>
    <xf numFmtId="0" fontId="18" fillId="0" borderId="0" xfId="59" applyAlignment="1">
      <alignment horizontal="center" vertical="center"/>
    </xf>
    <xf numFmtId="0" fontId="18" fillId="0" borderId="3" xfId="59" applyNumberFormat="1" applyFont="1" applyFill="1" applyBorder="1" applyAlignment="1" applyProtection="1">
      <alignment horizontal="center" vertical="center" wrapText="1"/>
    </xf>
    <xf numFmtId="0" fontId="18" fillId="0" borderId="2" xfId="59" applyNumberFormat="1" applyFont="1" applyFill="1" applyBorder="1" applyAlignment="1" applyProtection="1">
      <alignment horizontal="center" vertical="center" wrapText="1"/>
    </xf>
    <xf numFmtId="0" fontId="16" fillId="2" borderId="9" xfId="59" applyNumberFormat="1" applyFont="1" applyFill="1" applyBorder="1" applyAlignment="1" applyProtection="1">
      <alignment horizontal="center" vertical="center" wrapText="1"/>
    </xf>
    <xf numFmtId="0" fontId="16" fillId="2" borderId="8" xfId="59" applyNumberFormat="1" applyFont="1" applyFill="1" applyBorder="1" applyAlignment="1" applyProtection="1">
      <alignment horizontal="center" vertical="center" wrapText="1"/>
    </xf>
    <xf numFmtId="0" fontId="16" fillId="2" borderId="10" xfId="59" applyNumberFormat="1" applyFont="1" applyFill="1" applyBorder="1" applyAlignment="1" applyProtection="1">
      <alignment horizontal="center" vertical="center" wrapText="1"/>
    </xf>
    <xf numFmtId="0" fontId="16" fillId="2" borderId="1" xfId="59" applyNumberFormat="1" applyFont="1" applyFill="1" applyBorder="1" applyAlignment="1" applyProtection="1">
      <alignment horizontal="center" vertical="center" wrapText="1"/>
    </xf>
    <xf numFmtId="0" fontId="16" fillId="2" borderId="3" xfId="59" applyNumberFormat="1" applyFont="1" applyFill="1" applyBorder="1" applyAlignment="1" applyProtection="1">
      <alignment horizontal="center" vertical="center" wrapText="1"/>
    </xf>
    <xf numFmtId="0" fontId="16" fillId="2" borderId="2" xfId="59" applyNumberFormat="1" applyFont="1" applyFill="1" applyBorder="1" applyAlignment="1" applyProtection="1">
      <alignment horizontal="center" vertical="center" wrapText="1"/>
    </xf>
    <xf numFmtId="0" fontId="16" fillId="2" borderId="5" xfId="59" applyNumberFormat="1" applyFont="1" applyFill="1" applyBorder="1" applyAlignment="1" applyProtection="1">
      <alignment horizontal="center" vertical="center" wrapText="1"/>
    </xf>
    <xf numFmtId="0" fontId="16" fillId="2" borderId="4" xfId="59" applyNumberFormat="1" applyFont="1" applyFill="1" applyBorder="1" applyAlignment="1" applyProtection="1">
      <alignment horizontal="center" vertical="center" wrapText="1"/>
    </xf>
    <xf numFmtId="0" fontId="18" fillId="2" borderId="6" xfId="59" applyFill="1" applyBorder="1" applyAlignment="1">
      <alignment horizontal="center" vertical="center" wrapText="1"/>
    </xf>
    <xf numFmtId="0" fontId="18" fillId="2" borderId="7" xfId="59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 applyProtection="1">
      <alignment horizontal="left" vertical="center"/>
    </xf>
    <xf numFmtId="179" fontId="18" fillId="0" borderId="2" xfId="59" applyNumberFormat="1" applyFont="1" applyFill="1" applyBorder="1" applyAlignment="1" applyProtection="1">
      <alignment horizontal="right" vertical="center" wrapText="1"/>
    </xf>
    <xf numFmtId="0" fontId="18" fillId="0" borderId="2" xfId="59" applyBorder="1">
      <alignment vertical="center"/>
    </xf>
    <xf numFmtId="0" fontId="18" fillId="0" borderId="2" xfId="59" applyFill="1" applyBorder="1">
      <alignment vertical="center"/>
    </xf>
    <xf numFmtId="0" fontId="18" fillId="0" borderId="0" xfId="59" applyFont="1" applyAlignment="1">
      <alignment horizontal="right" vertical="center"/>
    </xf>
    <xf numFmtId="0" fontId="18" fillId="0" borderId="11" xfId="59" applyNumberFormat="1" applyFont="1" applyFill="1" applyBorder="1" applyAlignment="1" applyProtection="1">
      <alignment horizontal="center" vertical="center" wrapText="1"/>
    </xf>
    <xf numFmtId="0" fontId="18" fillId="0" borderId="6" xfId="59" applyNumberFormat="1" applyFont="1" applyFill="1" applyBorder="1" applyAlignment="1" applyProtection="1">
      <alignment horizontal="center" vertical="center" wrapText="1"/>
    </xf>
    <xf numFmtId="181" fontId="18" fillId="0" borderId="2" xfId="59" applyNumberFormat="1" applyFont="1" applyFill="1" applyBorder="1" applyAlignment="1" applyProtection="1">
      <alignment horizontal="right" vertical="center" wrapText="1"/>
    </xf>
    <xf numFmtId="181" fontId="18" fillId="0" borderId="3" xfId="59" applyNumberFormat="1" applyFont="1" applyFill="1" applyBorder="1" applyAlignment="1" applyProtection="1">
      <alignment horizontal="right" vertical="center" wrapText="1"/>
    </xf>
    <xf numFmtId="4" fontId="18" fillId="0" borderId="2" xfId="0" applyNumberFormat="1" applyFont="1" applyFill="1" applyBorder="1" applyAlignment="1" applyProtection="1">
      <alignment horizontal="right" vertical="center" wrapText="1"/>
    </xf>
    <xf numFmtId="4" fontId="18" fillId="0" borderId="3" xfId="59" applyNumberFormat="1" applyFont="1" applyFill="1" applyBorder="1" applyAlignment="1" applyProtection="1">
      <alignment vertical="center"/>
    </xf>
    <xf numFmtId="0" fontId="18" fillId="0" borderId="3" xfId="59" applyBorder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2" borderId="2" xfId="63" applyFont="1" applyFill="1" applyBorder="1" applyAlignment="1">
      <alignment horizontal="center" vertical="center" wrapText="1"/>
    </xf>
    <xf numFmtId="0" fontId="16" fillId="0" borderId="2" xfId="63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 applyProtection="1">
      <alignment horizontal="left" vertical="center" wrapText="1"/>
    </xf>
    <xf numFmtId="0" fontId="18" fillId="2" borderId="8" xfId="0" applyNumberFormat="1" applyFont="1" applyFill="1" applyBorder="1" applyAlignment="1" applyProtection="1">
      <alignment horizontal="left" vertical="center" wrapText="1"/>
    </xf>
    <xf numFmtId="176" fontId="18" fillId="0" borderId="10" xfId="0" applyNumberFormat="1" applyFont="1" applyFill="1" applyBorder="1" applyAlignment="1" applyProtection="1">
      <alignment horizontal="left" vertical="center" wrapText="1"/>
    </xf>
    <xf numFmtId="183" fontId="16" fillId="0" borderId="3" xfId="2" applyNumberFormat="1" applyFont="1" applyFill="1" applyBorder="1" applyAlignment="1" applyProtection="1">
      <alignment horizontal="right" vertical="center" wrapText="1"/>
    </xf>
    <xf numFmtId="49" fontId="18" fillId="0" borderId="3" xfId="63" applyNumberFormat="1" applyFont="1" applyFill="1" applyBorder="1" applyAlignment="1" applyProtection="1">
      <alignment horizontal="left" vertical="center" wrapText="1"/>
    </xf>
    <xf numFmtId="49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176" fontId="18" fillId="0" borderId="5" xfId="0" applyNumberFormat="1" applyFont="1" applyFill="1" applyBorder="1" applyAlignment="1" applyProtection="1">
      <alignment horizontal="left" vertical="center" wrapText="1"/>
    </xf>
    <xf numFmtId="4" fontId="16" fillId="0" borderId="2" xfId="0" applyNumberFormat="1" applyFont="1" applyFill="1" applyBorder="1" applyAlignment="1">
      <alignment horizontal="right" wrapText="1"/>
    </xf>
    <xf numFmtId="183" fontId="16" fillId="0" borderId="2" xfId="2" applyNumberFormat="1" applyFont="1" applyFill="1" applyBorder="1" applyAlignment="1" applyProtection="1">
      <alignment horizontal="right" vertical="center" wrapText="1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2" borderId="0" xfId="13" applyFont="1" applyFill="1" applyAlignment="1">
      <alignment vertical="center"/>
    </xf>
    <xf numFmtId="0" fontId="18" fillId="0" borderId="0" xfId="13" applyAlignment="1">
      <alignment horizontal="center" vertical="center" wrapText="1"/>
    </xf>
    <xf numFmtId="0" fontId="18" fillId="0" borderId="0" xfId="13">
      <alignment vertical="center"/>
    </xf>
    <xf numFmtId="0" fontId="19" fillId="0" borderId="0" xfId="13" applyNumberFormat="1" applyFont="1" applyFill="1" applyAlignment="1" applyProtection="1">
      <alignment horizontal="center" vertical="center" wrapText="1"/>
    </xf>
    <xf numFmtId="0" fontId="18" fillId="0" borderId="0" xfId="13" applyNumberFormat="1" applyFont="1" applyFill="1" applyAlignment="1" applyProtection="1">
      <alignment vertical="center"/>
    </xf>
    <xf numFmtId="0" fontId="16" fillId="2" borderId="2" xfId="13" applyFont="1" applyFill="1" applyBorder="1" applyAlignment="1">
      <alignment horizontal="centerContinuous" vertical="center"/>
    </xf>
    <xf numFmtId="0" fontId="16" fillId="2" borderId="2" xfId="13" applyNumberFormat="1" applyFont="1" applyFill="1" applyBorder="1" applyAlignment="1" applyProtection="1">
      <alignment horizontal="center" vertical="center" wrapText="1"/>
    </xf>
    <xf numFmtId="0" fontId="16" fillId="0" borderId="2" xfId="13" applyNumberFormat="1" applyFont="1" applyFill="1" applyBorder="1" applyAlignment="1" applyProtection="1">
      <alignment horizontal="center" vertical="center" wrapText="1"/>
    </xf>
    <xf numFmtId="0" fontId="16" fillId="2" borderId="2" xfId="13" applyNumberFormat="1" applyFont="1" applyFill="1" applyBorder="1" applyAlignment="1" applyProtection="1">
      <alignment horizontal="centerContinuous" vertical="center"/>
    </xf>
    <xf numFmtId="0" fontId="16" fillId="2" borderId="2" xfId="13" applyNumberFormat="1" applyFont="1" applyFill="1" applyBorder="1" applyAlignment="1" applyProtection="1">
      <alignment horizontal="center" vertical="center"/>
    </xf>
    <xf numFmtId="0" fontId="16" fillId="2" borderId="2" xfId="13" applyFont="1" applyFill="1" applyBorder="1" applyAlignment="1">
      <alignment horizontal="center" vertical="center" wrapText="1"/>
    </xf>
    <xf numFmtId="49" fontId="16" fillId="0" borderId="2" xfId="2" applyNumberFormat="1" applyFont="1" applyFill="1" applyBorder="1" applyAlignment="1" applyProtection="1">
      <alignment horizontal="center" vertical="center" wrapText="1"/>
    </xf>
    <xf numFmtId="49" fontId="16" fillId="0" borderId="4" xfId="2" applyNumberFormat="1" applyFont="1" applyFill="1" applyBorder="1" applyAlignment="1" applyProtection="1">
      <alignment horizontal="center" vertical="center" wrapText="1"/>
    </xf>
    <xf numFmtId="0" fontId="16" fillId="0" borderId="2" xfId="13" applyFont="1" applyFill="1" applyBorder="1" applyAlignment="1">
      <alignment horizontal="center" vertical="center" wrapText="1"/>
    </xf>
    <xf numFmtId="0" fontId="18" fillId="0" borderId="0" xfId="13" applyNumberFormat="1" applyFont="1" applyFill="1" applyAlignment="1" applyProtection="1">
      <alignment horizontal="center" vertical="center" wrapText="1"/>
    </xf>
    <xf numFmtId="0" fontId="18" fillId="0" borderId="1" xfId="13" applyBorder="1" applyAlignment="1">
      <alignment horizontal="right" vertical="center"/>
    </xf>
    <xf numFmtId="0" fontId="18" fillId="0" borderId="1" xfId="13" applyFont="1" applyBorder="1" applyAlignment="1">
      <alignment horizontal="right" vertical="center"/>
    </xf>
    <xf numFmtId="0" fontId="16" fillId="2" borderId="0" xfId="13" applyFont="1" applyFill="1" applyAlignment="1">
      <alignment horizontal="center" vertical="center"/>
    </xf>
    <xf numFmtId="179" fontId="18" fillId="0" borderId="2" xfId="2" applyNumberFormat="1" applyFont="1" applyFill="1" applyBorder="1" applyAlignment="1" applyProtection="1">
      <alignment horizontal="right" vertical="center" wrapText="1"/>
    </xf>
    <xf numFmtId="183" fontId="18" fillId="0" borderId="2" xfId="13" applyNumberFormat="1" applyFont="1" applyFill="1" applyBorder="1" applyAlignment="1" applyProtection="1">
      <alignment horizontal="right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8" fillId="0" borderId="0" xfId="17" applyFill="1">
      <alignment vertical="center"/>
    </xf>
    <xf numFmtId="0" fontId="18" fillId="0" borderId="0" xfId="17">
      <alignment vertical="center"/>
    </xf>
    <xf numFmtId="0" fontId="16" fillId="0" borderId="0" xfId="17" applyFont="1" applyAlignment="1">
      <alignment horizontal="center" vertical="center" wrapText="1"/>
    </xf>
    <xf numFmtId="0" fontId="17" fillId="0" borderId="0" xfId="17" applyNumberFormat="1" applyFont="1" applyFill="1" applyAlignment="1" applyProtection="1">
      <alignment horizontal="center" vertical="center"/>
    </xf>
    <xf numFmtId="49" fontId="16" fillId="2" borderId="0" xfId="17" applyNumberFormat="1" applyFont="1" applyFill="1" applyAlignment="1">
      <alignment vertical="center"/>
    </xf>
    <xf numFmtId="0" fontId="16" fillId="0" borderId="0" xfId="17" applyFont="1" applyFill="1" applyAlignment="1">
      <alignment horizontal="centerContinuous" vertical="center"/>
    </xf>
    <xf numFmtId="0" fontId="16" fillId="0" borderId="0" xfId="17" applyFont="1" applyAlignment="1">
      <alignment horizontal="centerContinuous" vertical="center"/>
    </xf>
    <xf numFmtId="0" fontId="16" fillId="2" borderId="2" xfId="17" applyNumberFormat="1" applyFont="1" applyFill="1" applyBorder="1" applyAlignment="1" applyProtection="1">
      <alignment horizontal="center" vertical="center" wrapText="1"/>
    </xf>
    <xf numFmtId="0" fontId="16" fillId="2" borderId="4" xfId="17" applyNumberFormat="1" applyFont="1" applyFill="1" applyBorder="1" applyAlignment="1" applyProtection="1">
      <alignment horizontal="center" vertical="center" wrapText="1"/>
    </xf>
    <xf numFmtId="0" fontId="16" fillId="2" borderId="3" xfId="17" applyNumberFormat="1" applyFont="1" applyFill="1" applyBorder="1" applyAlignment="1" applyProtection="1">
      <alignment horizontal="center" vertical="center" wrapText="1"/>
    </xf>
    <xf numFmtId="0" fontId="16" fillId="2" borderId="9" xfId="17" applyNumberFormat="1" applyFont="1" applyFill="1" applyBorder="1" applyAlignment="1" applyProtection="1">
      <alignment horizontal="center" vertical="center" wrapText="1"/>
    </xf>
    <xf numFmtId="0" fontId="16" fillId="2" borderId="1" xfId="17" applyFont="1" applyFill="1" applyBorder="1" applyAlignment="1">
      <alignment horizontal="center" vertical="center" wrapText="1"/>
    </xf>
    <xf numFmtId="0" fontId="16" fillId="2" borderId="7" xfId="17" applyFont="1" applyFill="1" applyBorder="1" applyAlignment="1">
      <alignment horizontal="center" vertical="center" wrapText="1"/>
    </xf>
    <xf numFmtId="0" fontId="16" fillId="2" borderId="6" xfId="17" applyFont="1" applyFill="1" applyBorder="1" applyAlignment="1">
      <alignment horizontal="center" vertical="center" wrapText="1"/>
    </xf>
    <xf numFmtId="49" fontId="16" fillId="0" borderId="3" xfId="17" applyNumberFormat="1" applyFont="1" applyFill="1" applyBorder="1" applyAlignment="1" applyProtection="1">
      <alignment horizontal="center" vertical="center" wrapText="1"/>
    </xf>
    <xf numFmtId="49" fontId="16" fillId="0" borderId="2" xfId="17" applyNumberFormat="1" applyFont="1" applyFill="1" applyBorder="1" applyAlignment="1" applyProtection="1">
      <alignment horizontal="center" vertical="center" wrapText="1"/>
    </xf>
    <xf numFmtId="49" fontId="16" fillId="0" borderId="4" xfId="17" applyNumberFormat="1" applyFont="1" applyFill="1" applyBorder="1" applyAlignment="1" applyProtection="1">
      <alignment horizontal="left" vertical="center" wrapText="1"/>
    </xf>
    <xf numFmtId="0" fontId="16" fillId="0" borderId="3" xfId="17" applyNumberFormat="1" applyFont="1" applyFill="1" applyBorder="1" applyAlignment="1" applyProtection="1">
      <alignment horizontal="left" vertical="center" wrapText="1"/>
    </xf>
    <xf numFmtId="179" fontId="16" fillId="0" borderId="2" xfId="17" applyNumberFormat="1" applyFont="1" applyFill="1" applyBorder="1" applyAlignment="1" applyProtection="1">
      <alignment horizontal="right" vertical="center" wrapText="1"/>
    </xf>
    <xf numFmtId="179" fontId="16" fillId="0" borderId="4" xfId="17" applyNumberFormat="1" applyFont="1" applyFill="1" applyBorder="1" applyAlignment="1" applyProtection="1">
      <alignment horizontal="right" vertical="center" wrapText="1"/>
    </xf>
    <xf numFmtId="179" fontId="16" fillId="0" borderId="3" xfId="17" applyNumberFormat="1" applyFont="1" applyFill="1" applyBorder="1" applyAlignment="1" applyProtection="1">
      <alignment horizontal="right" vertical="center" wrapText="1"/>
    </xf>
    <xf numFmtId="49" fontId="16" fillId="0" borderId="0" xfId="17" applyNumberFormat="1" applyFont="1" applyFill="1" applyAlignment="1">
      <alignment horizontal="center" vertical="center"/>
    </xf>
    <xf numFmtId="0" fontId="16" fillId="0" borderId="0" xfId="17" applyFont="1" applyFill="1" applyAlignment="1">
      <alignment horizontal="left" vertical="center"/>
    </xf>
    <xf numFmtId="178" fontId="16" fillId="0" borderId="0" xfId="17" applyNumberFormat="1" applyFont="1" applyFill="1" applyAlignment="1">
      <alignment horizontal="center" vertical="center"/>
    </xf>
    <xf numFmtId="49" fontId="16" fillId="2" borderId="0" xfId="17" applyNumberFormat="1" applyFont="1" applyFill="1" applyAlignment="1">
      <alignment horizontal="center" vertical="center"/>
    </xf>
    <xf numFmtId="178" fontId="16" fillId="2" borderId="0" xfId="17" applyNumberFormat="1" applyFont="1" applyFill="1" applyAlignment="1">
      <alignment horizontal="center" vertical="center"/>
    </xf>
    <xf numFmtId="0" fontId="16" fillId="2" borderId="0" xfId="17" applyFont="1" applyFill="1" applyAlignment="1">
      <alignment horizontal="left" vertical="center"/>
    </xf>
    <xf numFmtId="0" fontId="16" fillId="2" borderId="8" xfId="17" applyNumberFormat="1" applyFont="1" applyFill="1" applyBorder="1" applyAlignment="1" applyProtection="1">
      <alignment horizontal="center" vertical="center" wrapText="1"/>
    </xf>
    <xf numFmtId="0" fontId="16" fillId="2" borderId="1" xfId="17" applyNumberFormat="1" applyFont="1" applyFill="1" applyBorder="1" applyAlignment="1" applyProtection="1">
      <alignment horizontal="center" vertical="center" wrapText="1"/>
    </xf>
    <xf numFmtId="0" fontId="16" fillId="2" borderId="2" xfId="2" applyNumberFormat="1" applyFont="1" applyFill="1" applyBorder="1" applyAlignment="1" applyProtection="1">
      <alignment horizontal="center" vertical="center" wrapText="1"/>
    </xf>
    <xf numFmtId="0" fontId="18" fillId="0" borderId="0" xfId="17" applyFont="1" applyAlignment="1">
      <alignment horizontal="right" vertical="center" wrapText="1"/>
    </xf>
    <xf numFmtId="178" fontId="16" fillId="2" borderId="0" xfId="17" applyNumberFormat="1" applyFont="1" applyFill="1" applyAlignment="1">
      <alignment vertical="center"/>
    </xf>
    <xf numFmtId="0" fontId="18" fillId="0" borderId="1" xfId="17" applyFont="1" applyBorder="1" applyAlignment="1">
      <alignment horizontal="left" vertical="center" wrapText="1"/>
    </xf>
    <xf numFmtId="0" fontId="16" fillId="0" borderId="1" xfId="17" applyNumberFormat="1" applyFont="1" applyFill="1" applyBorder="1" applyAlignment="1" applyProtection="1">
      <alignment horizontal="right" vertical="center"/>
    </xf>
    <xf numFmtId="0" fontId="16" fillId="2" borderId="0" xfId="17" applyFont="1" applyFill="1" applyAlignment="1">
      <alignment vertical="center"/>
    </xf>
    <xf numFmtId="0" fontId="16" fillId="2" borderId="5" xfId="17" applyNumberFormat="1" applyFont="1" applyFill="1" applyBorder="1" applyAlignment="1" applyProtection="1">
      <alignment horizontal="center" vertical="center" wrapText="1"/>
    </xf>
    <xf numFmtId="0" fontId="18" fillId="2" borderId="5" xfId="17" applyFont="1" applyFill="1" applyBorder="1" applyAlignment="1">
      <alignment horizontal="center" vertical="center" wrapText="1"/>
    </xf>
    <xf numFmtId="0" fontId="18" fillId="2" borderId="2" xfId="17" applyFont="1" applyFill="1" applyBorder="1" applyAlignment="1">
      <alignment horizontal="center" vertical="center" wrapText="1"/>
    </xf>
    <xf numFmtId="179" fontId="18" fillId="0" borderId="3" xfId="17" applyNumberFormat="1" applyFont="1" applyFill="1" applyBorder="1" applyAlignment="1" applyProtection="1">
      <alignment horizontal="right" vertical="center" wrapText="1"/>
    </xf>
    <xf numFmtId="179" fontId="18" fillId="0" borderId="2" xfId="17" applyNumberFormat="1" applyFont="1" applyFill="1" applyBorder="1" applyAlignment="1" applyProtection="1">
      <alignment horizontal="right" vertical="center" wrapText="1"/>
    </xf>
    <xf numFmtId="0" fontId="18" fillId="0" borderId="0" xfId="17" applyFont="1" applyFill="1" applyAlignment="1">
      <alignment horizontal="centerContinuous" vertical="center"/>
    </xf>
    <xf numFmtId="0" fontId="18" fillId="0" borderId="0" xfId="17" applyFont="1" applyAlignment="1">
      <alignment horizontal="centerContinuous" vertical="center"/>
    </xf>
    <xf numFmtId="4" fontId="16" fillId="0" borderId="2" xfId="0" applyNumberFormat="1" applyFont="1" applyFill="1" applyBorder="1" applyAlignment="1">
      <alignment wrapText="1"/>
    </xf>
    <xf numFmtId="0" fontId="18" fillId="0" borderId="0" xfId="50" applyFill="1">
      <alignment vertical="center"/>
    </xf>
    <xf numFmtId="0" fontId="18" fillId="0" borderId="0" xfId="50">
      <alignment vertical="center"/>
    </xf>
    <xf numFmtId="0" fontId="16" fillId="0" borderId="0" xfId="50" applyFont="1" applyAlignment="1">
      <alignment horizontal="center" vertical="center" wrapText="1"/>
    </xf>
    <xf numFmtId="0" fontId="17" fillId="0" borderId="0" xfId="50" applyNumberFormat="1" applyFont="1" applyFill="1" applyAlignment="1" applyProtection="1">
      <alignment horizontal="center" vertical="center"/>
    </xf>
    <xf numFmtId="49" fontId="16" fillId="2" borderId="0" xfId="50" applyNumberFormat="1" applyFont="1" applyFill="1" applyAlignment="1">
      <alignment vertical="center"/>
    </xf>
    <xf numFmtId="0" fontId="16" fillId="0" borderId="0" xfId="50" applyFont="1" applyFill="1" applyAlignment="1">
      <alignment horizontal="centerContinuous" vertical="center"/>
    </xf>
    <xf numFmtId="0" fontId="16" fillId="0" borderId="0" xfId="50" applyFont="1" applyAlignment="1">
      <alignment horizontal="centerContinuous" vertical="center"/>
    </xf>
    <xf numFmtId="0" fontId="16" fillId="2" borderId="6" xfId="50" applyFont="1" applyFill="1" applyBorder="1" applyAlignment="1">
      <alignment horizontal="centerContinuous" vertical="center"/>
    </xf>
    <xf numFmtId="0" fontId="16" fillId="2" borderId="12" xfId="50" applyFont="1" applyFill="1" applyBorder="1" applyAlignment="1">
      <alignment horizontal="centerContinuous" vertical="center"/>
    </xf>
    <xf numFmtId="0" fontId="16" fillId="2" borderId="3" xfId="50" applyNumberFormat="1" applyFont="1" applyFill="1" applyBorder="1" applyAlignment="1" applyProtection="1">
      <alignment horizontal="center" vertical="center" wrapText="1"/>
    </xf>
    <xf numFmtId="0" fontId="16" fillId="2" borderId="2" xfId="50" applyNumberFormat="1" applyFont="1" applyFill="1" applyBorder="1" applyAlignment="1" applyProtection="1">
      <alignment horizontal="center" vertical="center" wrapText="1"/>
    </xf>
    <xf numFmtId="0" fontId="16" fillId="2" borderId="11" xfId="50" applyFont="1" applyFill="1" applyBorder="1" applyAlignment="1">
      <alignment horizontal="centerContinuous" vertical="center"/>
    </xf>
    <xf numFmtId="0" fontId="16" fillId="2" borderId="3" xfId="50" applyNumberFormat="1" applyFont="1" applyFill="1" applyBorder="1" applyAlignment="1" applyProtection="1">
      <alignment horizontal="center" vertical="center"/>
    </xf>
    <xf numFmtId="0" fontId="16" fillId="2" borderId="1" xfId="50" applyFont="1" applyFill="1" applyBorder="1" applyAlignment="1">
      <alignment horizontal="center" vertical="center" wrapText="1"/>
    </xf>
    <xf numFmtId="0" fontId="16" fillId="2" borderId="7" xfId="50" applyFont="1" applyFill="1" applyBorder="1" applyAlignment="1">
      <alignment horizontal="center" vertical="center" wrapText="1"/>
    </xf>
    <xf numFmtId="0" fontId="16" fillId="2" borderId="6" xfId="50" applyFont="1" applyFill="1" applyBorder="1" applyAlignment="1">
      <alignment horizontal="center" vertical="center" wrapText="1"/>
    </xf>
    <xf numFmtId="49" fontId="16" fillId="0" borderId="3" xfId="50" applyNumberFormat="1" applyFont="1" applyFill="1" applyBorder="1" applyAlignment="1" applyProtection="1">
      <alignment horizontal="center" vertical="center" wrapText="1"/>
    </xf>
    <xf numFmtId="49" fontId="16" fillId="0" borderId="2" xfId="50" applyNumberFormat="1" applyFont="1" applyFill="1" applyBorder="1" applyAlignment="1" applyProtection="1">
      <alignment horizontal="center" vertical="center" wrapText="1"/>
    </xf>
    <xf numFmtId="49" fontId="16" fillId="0" borderId="4" xfId="50" applyNumberFormat="1" applyFont="1" applyFill="1" applyBorder="1" applyAlignment="1" applyProtection="1">
      <alignment horizontal="left" vertical="center" wrapText="1"/>
    </xf>
    <xf numFmtId="0" fontId="16" fillId="0" borderId="2" xfId="50" applyNumberFormat="1" applyFont="1" applyFill="1" applyBorder="1" applyAlignment="1" applyProtection="1">
      <alignment horizontal="left" vertical="center" wrapText="1"/>
    </xf>
    <xf numFmtId="179" fontId="16" fillId="0" borderId="4" xfId="50" applyNumberFormat="1" applyFont="1" applyFill="1" applyBorder="1" applyAlignment="1" applyProtection="1">
      <alignment horizontal="right" vertical="center" wrapText="1"/>
    </xf>
    <xf numFmtId="179" fontId="16" fillId="0" borderId="3" xfId="50" applyNumberFormat="1" applyFont="1" applyFill="1" applyBorder="1" applyAlignment="1" applyProtection="1">
      <alignment horizontal="right" vertical="center" wrapText="1"/>
    </xf>
    <xf numFmtId="49" fontId="16" fillId="0" borderId="0" xfId="50" applyNumberFormat="1" applyFont="1" applyFill="1" applyAlignment="1">
      <alignment horizontal="center" vertical="center"/>
    </xf>
    <xf numFmtId="0" fontId="16" fillId="0" borderId="0" xfId="50" applyFont="1" applyFill="1" applyAlignment="1">
      <alignment horizontal="left" vertical="center"/>
    </xf>
    <xf numFmtId="178" fontId="16" fillId="0" borderId="0" xfId="50" applyNumberFormat="1" applyFont="1" applyFill="1" applyAlignment="1">
      <alignment horizontal="center" vertical="center"/>
    </xf>
    <xf numFmtId="178" fontId="16" fillId="2" borderId="0" xfId="50" applyNumberFormat="1" applyFont="1" applyFill="1" applyAlignment="1">
      <alignment horizontal="center" vertical="center"/>
    </xf>
    <xf numFmtId="49" fontId="16" fillId="2" borderId="0" xfId="50" applyNumberFormat="1" applyFont="1" applyFill="1" applyAlignment="1">
      <alignment horizontal="center" vertical="center"/>
    </xf>
    <xf numFmtId="0" fontId="16" fillId="2" borderId="0" xfId="50" applyFont="1" applyFill="1" applyAlignment="1">
      <alignment horizontal="left" vertical="center"/>
    </xf>
    <xf numFmtId="0" fontId="16" fillId="2" borderId="4" xfId="50" applyNumberFormat="1" applyFont="1" applyFill="1" applyBorder="1" applyAlignment="1" applyProtection="1">
      <alignment horizontal="center" vertical="center"/>
    </xf>
    <xf numFmtId="0" fontId="16" fillId="2" borderId="1" xfId="50" applyNumberFormat="1" applyFont="1" applyFill="1" applyBorder="1" applyAlignment="1" applyProtection="1">
      <alignment horizontal="center" vertical="center" wrapText="1"/>
    </xf>
    <xf numFmtId="0" fontId="16" fillId="2" borderId="4" xfId="50" applyNumberFormat="1" applyFont="1" applyFill="1" applyBorder="1" applyAlignment="1" applyProtection="1">
      <alignment horizontal="center" vertical="center" wrapText="1"/>
    </xf>
    <xf numFmtId="179" fontId="16" fillId="0" borderId="2" xfId="50" applyNumberFormat="1" applyFont="1" applyFill="1" applyBorder="1" applyAlignment="1" applyProtection="1">
      <alignment horizontal="right" vertical="center" wrapText="1"/>
    </xf>
    <xf numFmtId="0" fontId="18" fillId="0" borderId="0" xfId="50" applyFont="1" applyAlignment="1">
      <alignment horizontal="right" vertical="center" wrapText="1"/>
    </xf>
    <xf numFmtId="178" fontId="16" fillId="2" borderId="0" xfId="50" applyNumberFormat="1" applyFont="1" applyFill="1" applyAlignment="1">
      <alignment vertical="center"/>
    </xf>
    <xf numFmtId="0" fontId="18" fillId="0" borderId="1" xfId="50" applyFont="1" applyBorder="1" applyAlignment="1">
      <alignment horizontal="left" vertical="center" wrapText="1"/>
    </xf>
    <xf numFmtId="0" fontId="16" fillId="0" borderId="1" xfId="50" applyNumberFormat="1" applyFont="1" applyFill="1" applyBorder="1" applyAlignment="1" applyProtection="1">
      <alignment horizontal="right" vertical="center"/>
    </xf>
    <xf numFmtId="0" fontId="16" fillId="2" borderId="0" xfId="50" applyFont="1" applyFill="1" applyAlignment="1">
      <alignment vertical="center"/>
    </xf>
    <xf numFmtId="0" fontId="16" fillId="2" borderId="5" xfId="50" applyNumberFormat="1" applyFont="1" applyFill="1" applyBorder="1" applyAlignment="1" applyProtection="1">
      <alignment horizontal="center" vertical="center"/>
    </xf>
    <xf numFmtId="0" fontId="18" fillId="2" borderId="11" xfId="50" applyFont="1" applyFill="1" applyBorder="1" applyAlignment="1">
      <alignment horizontal="center" vertical="center" wrapText="1"/>
    </xf>
    <xf numFmtId="0" fontId="18" fillId="2" borderId="2" xfId="50" applyFont="1" applyFill="1" applyBorder="1" applyAlignment="1">
      <alignment horizontal="center" vertical="center" wrapText="1"/>
    </xf>
    <xf numFmtId="0" fontId="18" fillId="2" borderId="13" xfId="50" applyFont="1" applyFill="1" applyBorder="1" applyAlignment="1" applyProtection="1">
      <alignment horizontal="center" vertical="center" wrapText="1"/>
      <protection locked="0"/>
    </xf>
    <xf numFmtId="0" fontId="18" fillId="2" borderId="10" xfId="50" applyFont="1" applyFill="1" applyBorder="1" applyAlignment="1">
      <alignment horizontal="center" vertical="center" wrapText="1"/>
    </xf>
    <xf numFmtId="179" fontId="18" fillId="0" borderId="3" xfId="50" applyNumberFormat="1" applyFont="1" applyFill="1" applyBorder="1" applyAlignment="1" applyProtection="1">
      <alignment horizontal="right" vertical="center" wrapText="1"/>
    </xf>
    <xf numFmtId="179" fontId="18" fillId="0" borderId="2" xfId="50" applyNumberFormat="1" applyFont="1" applyFill="1" applyBorder="1" applyAlignment="1" applyProtection="1">
      <alignment horizontal="right" vertical="center" wrapText="1"/>
    </xf>
    <xf numFmtId="0" fontId="18" fillId="0" borderId="0" xfId="50" applyFont="1" applyFill="1" applyAlignment="1">
      <alignment horizontal="centerContinuous" vertical="center"/>
    </xf>
    <xf numFmtId="0" fontId="18" fillId="0" borderId="0" xfId="50" applyFont="1" applyAlignment="1">
      <alignment horizontal="centerContinuous" vertical="center"/>
    </xf>
    <xf numFmtId="0" fontId="18" fillId="0" borderId="0" xfId="62" applyFill="1">
      <alignment vertical="center"/>
    </xf>
    <xf numFmtId="0" fontId="18" fillId="0" borderId="0" xfId="62">
      <alignment vertical="center"/>
    </xf>
    <xf numFmtId="0" fontId="16" fillId="0" borderId="0" xfId="62" applyFont="1" applyAlignment="1">
      <alignment horizontal="right" vertical="center" wrapText="1"/>
    </xf>
    <xf numFmtId="0" fontId="17" fillId="0" borderId="0" xfId="62" applyNumberFormat="1" applyFont="1" applyFill="1" applyAlignment="1" applyProtection="1">
      <alignment horizontal="center" vertical="center" wrapText="1"/>
    </xf>
    <xf numFmtId="0" fontId="16" fillId="0" borderId="1" xfId="62" applyFont="1" applyBorder="1" applyAlignment="1">
      <alignment horizontal="left" vertical="center" wrapText="1"/>
    </xf>
    <xf numFmtId="0" fontId="16" fillId="0" borderId="0" xfId="62" applyFont="1" applyAlignment="1">
      <alignment horizontal="left" vertical="center" wrapText="1"/>
    </xf>
    <xf numFmtId="0" fontId="16" fillId="2" borderId="2" xfId="62" applyFont="1" applyFill="1" applyBorder="1" applyAlignment="1">
      <alignment horizontal="center" vertical="center" wrapText="1"/>
    </xf>
    <xf numFmtId="49" fontId="16" fillId="2" borderId="2" xfId="62" applyNumberFormat="1" applyFont="1" applyFill="1" applyBorder="1" applyAlignment="1" applyProtection="1">
      <alignment horizontal="center" vertical="center" wrapText="1"/>
    </xf>
    <xf numFmtId="0" fontId="16" fillId="2" borderId="3" xfId="62" applyFont="1" applyFill="1" applyBorder="1" applyAlignment="1">
      <alignment horizontal="center" vertical="center" wrapText="1"/>
    </xf>
    <xf numFmtId="0" fontId="16" fillId="2" borderId="2" xfId="62" applyNumberFormat="1" applyFont="1" applyFill="1" applyBorder="1" applyAlignment="1" applyProtection="1">
      <alignment horizontal="center" vertical="center" wrapText="1"/>
    </xf>
    <xf numFmtId="0" fontId="16" fillId="2" borderId="5" xfId="62" applyFont="1" applyFill="1" applyBorder="1" applyAlignment="1">
      <alignment horizontal="center" vertical="center" wrapText="1"/>
    </xf>
    <xf numFmtId="0" fontId="16" fillId="2" borderId="8" xfId="62" applyFont="1" applyFill="1" applyBorder="1" applyAlignment="1">
      <alignment horizontal="center" vertical="center" wrapText="1"/>
    </xf>
    <xf numFmtId="0" fontId="16" fillId="2" borderId="6" xfId="62" applyFont="1" applyFill="1" applyBorder="1" applyAlignment="1">
      <alignment horizontal="center" vertical="center" wrapText="1"/>
    </xf>
    <xf numFmtId="0" fontId="16" fillId="0" borderId="3" xfId="62" applyNumberFormat="1" applyFont="1" applyFill="1" applyBorder="1" applyAlignment="1" applyProtection="1">
      <alignment horizontal="left" vertical="center" wrapText="1"/>
    </xf>
    <xf numFmtId="0" fontId="16" fillId="0" borderId="3" xfId="62" applyNumberFormat="1" applyFont="1" applyFill="1" applyBorder="1" applyAlignment="1" applyProtection="1">
      <alignment horizontal="left" vertical="center"/>
    </xf>
    <xf numFmtId="0" fontId="18" fillId="2" borderId="3" xfId="0" applyNumberFormat="1" applyFont="1" applyFill="1" applyBorder="1" applyAlignment="1" applyProtection="1">
      <alignment horizontal="left" vertical="center" wrapText="1"/>
    </xf>
    <xf numFmtId="179" fontId="16" fillId="0" borderId="2" xfId="62" applyNumberFormat="1" applyFont="1" applyFill="1" applyBorder="1" applyAlignment="1" applyProtection="1">
      <alignment horizontal="right" vertical="center" wrapText="1"/>
    </xf>
    <xf numFmtId="49" fontId="16" fillId="0" borderId="9" xfId="62" applyNumberFormat="1" applyFont="1" applyFill="1" applyBorder="1" applyAlignment="1" applyProtection="1">
      <alignment horizontal="left" vertical="center"/>
    </xf>
    <xf numFmtId="0" fontId="18" fillId="0" borderId="2" xfId="62" applyBorder="1">
      <alignment vertical="center"/>
    </xf>
    <xf numFmtId="49" fontId="16" fillId="0" borderId="3" xfId="62" applyNumberFormat="1" applyFont="1" applyFill="1" applyBorder="1" applyAlignment="1" applyProtection="1">
      <alignment horizontal="left" vertical="center"/>
    </xf>
    <xf numFmtId="49" fontId="16" fillId="0" borderId="2" xfId="62" applyNumberFormat="1" applyFont="1" applyFill="1" applyBorder="1" applyAlignment="1" applyProtection="1">
      <alignment horizontal="left" vertical="center"/>
    </xf>
    <xf numFmtId="179" fontId="16" fillId="0" borderId="1" xfId="62" applyNumberFormat="1" applyFont="1" applyFill="1" applyBorder="1" applyAlignment="1" applyProtection="1">
      <alignment horizontal="right" vertical="center" wrapText="1"/>
    </xf>
    <xf numFmtId="179" fontId="16" fillId="0" borderId="8" xfId="62" applyNumberFormat="1" applyFont="1" applyFill="1" applyBorder="1" applyAlignment="1" applyProtection="1">
      <alignment horizontal="right" vertical="center" wrapText="1"/>
    </xf>
    <xf numFmtId="179" fontId="16" fillId="0" borderId="9" xfId="62" applyNumberFormat="1" applyFont="1" applyFill="1" applyBorder="1" applyAlignment="1" applyProtection="1">
      <alignment horizontal="right" vertical="center" wrapText="1"/>
    </xf>
    <xf numFmtId="179" fontId="16" fillId="0" borderId="4" xfId="62" applyNumberFormat="1" applyFont="1" applyFill="1" applyBorder="1" applyAlignment="1" applyProtection="1">
      <alignment horizontal="right" vertical="center" wrapText="1"/>
    </xf>
    <xf numFmtId="179" fontId="16" fillId="0" borderId="3" xfId="62" applyNumberFormat="1" applyFont="1" applyFill="1" applyBorder="1" applyAlignment="1" applyProtection="1">
      <alignment horizontal="right" vertical="center" wrapText="1"/>
    </xf>
    <xf numFmtId="0" fontId="16" fillId="0" borderId="0" xfId="62" applyFont="1" applyAlignment="1">
      <alignment horizontal="centerContinuous" vertical="center"/>
    </xf>
    <xf numFmtId="0" fontId="16" fillId="0" borderId="0" xfId="62" applyFont="1" applyFill="1" applyAlignment="1">
      <alignment horizontal="centerContinuous" vertical="center"/>
    </xf>
    <xf numFmtId="0" fontId="16" fillId="0" borderId="0" xfId="62" applyNumberFormat="1" applyFont="1" applyFill="1" applyAlignment="1" applyProtection="1">
      <alignment vertical="center" wrapText="1"/>
    </xf>
    <xf numFmtId="0" fontId="16" fillId="0" borderId="0" xfId="62" applyNumberFormat="1" applyFont="1" applyFill="1" applyAlignment="1" applyProtection="1">
      <alignment horizontal="right" vertical="center"/>
    </xf>
    <xf numFmtId="0" fontId="16" fillId="0" borderId="1" xfId="62" applyNumberFormat="1" applyFont="1" applyFill="1" applyBorder="1" applyAlignment="1" applyProtection="1">
      <alignment wrapText="1"/>
    </xf>
    <xf numFmtId="0" fontId="16" fillId="0" borderId="1" xfId="62" applyNumberFormat="1" applyFont="1" applyFill="1" applyBorder="1" applyAlignment="1" applyProtection="1">
      <alignment horizontal="right" vertical="center" wrapText="1"/>
    </xf>
    <xf numFmtId="0" fontId="16" fillId="2" borderId="9" xfId="62" applyFont="1" applyFill="1" applyBorder="1" applyAlignment="1">
      <alignment horizontal="center" vertical="center" wrapText="1"/>
    </xf>
    <xf numFmtId="0" fontId="16" fillId="2" borderId="3" xfId="62" applyNumberFormat="1" applyFont="1" applyFill="1" applyBorder="1" applyAlignment="1" applyProtection="1">
      <alignment horizontal="center" vertical="center" wrapText="1"/>
    </xf>
    <xf numFmtId="0" fontId="16" fillId="2" borderId="2" xfId="62" applyNumberFormat="1" applyFont="1" applyFill="1" applyBorder="1" applyAlignment="1" applyProtection="1">
      <alignment horizontal="center" vertical="center"/>
    </xf>
    <xf numFmtId="0" fontId="16" fillId="2" borderId="12" xfId="62" applyFont="1" applyFill="1" applyBorder="1" applyAlignment="1">
      <alignment horizontal="center" vertical="center" wrapText="1"/>
    </xf>
    <xf numFmtId="0" fontId="16" fillId="2" borderId="12" xfId="62" applyNumberFormat="1" applyFont="1" applyFill="1" applyBorder="1" applyAlignment="1" applyProtection="1">
      <alignment horizontal="center" vertical="center" wrapText="1"/>
    </xf>
    <xf numFmtId="0" fontId="16" fillId="2" borderId="6" xfId="62" applyNumberFormat="1" applyFont="1" applyFill="1" applyBorder="1" applyAlignment="1" applyProtection="1">
      <alignment horizontal="center" vertical="center"/>
    </xf>
    <xf numFmtId="0" fontId="18" fillId="2" borderId="2" xfId="62" applyFill="1" applyBorder="1" applyAlignment="1">
      <alignment horizontal="center" vertical="center"/>
    </xf>
    <xf numFmtId="0" fontId="16" fillId="2" borderId="2" xfId="62" applyFont="1" applyFill="1" applyBorder="1" applyAlignment="1">
      <alignment horizontal="center" vertical="center"/>
    </xf>
    <xf numFmtId="179" fontId="16" fillId="0" borderId="5" xfId="62" applyNumberFormat="1" applyFont="1" applyFill="1" applyBorder="1" applyAlignment="1" applyProtection="1">
      <alignment horizontal="right" vertical="center" wrapText="1"/>
    </xf>
    <xf numFmtId="179" fontId="18" fillId="0" borderId="2" xfId="62" applyNumberFormat="1" applyFont="1" applyFill="1" applyBorder="1" applyAlignment="1" applyProtection="1">
      <alignment horizontal="right" vertical="center" wrapText="1"/>
    </xf>
    <xf numFmtId="179" fontId="18" fillId="0" borderId="1" xfId="62" applyNumberFormat="1" applyFont="1" applyFill="1" applyBorder="1" applyAlignment="1" applyProtection="1">
      <alignment horizontal="right" vertical="center" wrapText="1"/>
    </xf>
    <xf numFmtId="179" fontId="18" fillId="0" borderId="4" xfId="62" applyNumberFormat="1" applyFont="1" applyFill="1" applyBorder="1" applyAlignment="1" applyProtection="1">
      <alignment horizontal="right" vertical="center" wrapText="1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right" vertical="center" wrapText="1"/>
    </xf>
    <xf numFmtId="179" fontId="16" fillId="0" borderId="2" xfId="61" applyNumberFormat="1" applyFont="1" applyFill="1" applyBorder="1" applyAlignment="1" applyProtection="1">
      <alignment horizontal="right" vertical="center" wrapText="1"/>
    </xf>
    <xf numFmtId="49" fontId="18" fillId="0" borderId="2" xfId="0" applyNumberFormat="1" applyFont="1" applyFill="1" applyBorder="1" applyAlignment="1" applyProtection="1">
      <alignment horizontal="left" vertical="center" wrapText="1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/>
    <xf numFmtId="49" fontId="18" fillId="0" borderId="2" xfId="63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/>
    </xf>
    <xf numFmtId="0" fontId="16" fillId="0" borderId="0" xfId="43" applyFont="1" applyAlignment="1">
      <alignment horizontal="center" vertical="center"/>
    </xf>
    <xf numFmtId="0" fontId="16" fillId="0" borderId="0" xfId="43" applyFont="1" applyAlignment="1">
      <alignment horizontal="centerContinuous" vertical="center"/>
    </xf>
    <xf numFmtId="0" fontId="18" fillId="0" borderId="0" xfId="43">
      <alignment vertical="center"/>
    </xf>
    <xf numFmtId="0" fontId="17" fillId="0" borderId="0" xfId="43" applyNumberFormat="1" applyFont="1" applyFill="1" applyAlignment="1" applyProtection="1">
      <alignment horizontal="center" vertical="center"/>
    </xf>
    <xf numFmtId="0" fontId="16" fillId="0" borderId="0" xfId="43" applyFont="1" applyFill="1" applyAlignment="1">
      <alignment horizontal="center" vertical="center"/>
    </xf>
    <xf numFmtId="0" fontId="16" fillId="2" borderId="2" xfId="43" applyFont="1" applyFill="1" applyBorder="1" applyAlignment="1">
      <alignment horizontal="center" vertical="center" wrapText="1"/>
    </xf>
    <xf numFmtId="0" fontId="16" fillId="2" borderId="2" xfId="43" applyNumberFormat="1" applyFont="1" applyFill="1" applyBorder="1" applyAlignment="1" applyProtection="1">
      <alignment horizontal="center" vertical="center" wrapText="1"/>
    </xf>
    <xf numFmtId="0" fontId="16" fillId="2" borderId="2" xfId="43" applyNumberFormat="1" applyFont="1" applyFill="1" applyBorder="1" applyAlignment="1" applyProtection="1">
      <alignment horizontal="center" vertical="center"/>
    </xf>
    <xf numFmtId="0" fontId="16" fillId="2" borderId="6" xfId="43" applyFont="1" applyFill="1" applyBorder="1" applyAlignment="1">
      <alignment horizontal="center" vertical="center" wrapText="1"/>
    </xf>
    <xf numFmtId="0" fontId="16" fillId="0" borderId="6" xfId="63" applyFont="1" applyFill="1" applyBorder="1" applyAlignment="1">
      <alignment horizontal="center" vertical="center" wrapText="1"/>
    </xf>
    <xf numFmtId="179" fontId="16" fillId="0" borderId="12" xfId="61" applyNumberFormat="1" applyFont="1" applyFill="1" applyBorder="1" applyAlignment="1" applyProtection="1">
      <alignment horizontal="right" vertical="center" wrapText="1"/>
    </xf>
    <xf numFmtId="0" fontId="16" fillId="0" borderId="2" xfId="61" applyFont="1" applyFill="1" applyBorder="1" applyAlignment="1">
      <alignment vertical="center"/>
    </xf>
    <xf numFmtId="0" fontId="16" fillId="0" borderId="1" xfId="43" applyNumberFormat="1" applyFont="1" applyFill="1" applyBorder="1" applyAlignment="1" applyProtection="1">
      <alignment horizontal="right" vertical="center"/>
    </xf>
    <xf numFmtId="0" fontId="16" fillId="0" borderId="0" xfId="43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63" applyFont="1" applyFill="1" applyBorder="1" applyAlignment="1">
      <alignment horizontal="center" vertical="center" wrapText="1"/>
    </xf>
    <xf numFmtId="176" fontId="16" fillId="0" borderId="2" xfId="60" applyNumberFormat="1" applyFont="1" applyFill="1" applyBorder="1" applyAlignment="1" applyProtection="1">
      <alignment horizontal="center" vertical="center" wrapText="1"/>
    </xf>
    <xf numFmtId="176" fontId="16" fillId="0" borderId="2" xfId="60" applyNumberFormat="1" applyFont="1" applyFill="1" applyBorder="1" applyAlignment="1" applyProtection="1">
      <alignment horizontal="right" vertical="center" wrapText="1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0" fontId="16" fillId="0" borderId="2" xfId="60" applyFont="1" applyFill="1" applyBorder="1" applyAlignment="1">
      <alignment horizontal="centerContinuous" vertical="center"/>
    </xf>
    <xf numFmtId="176" fontId="16" fillId="0" borderId="2" xfId="0" applyNumberFormat="1" applyFont="1" applyFill="1" applyBorder="1" applyAlignment="1">
      <alignment horizontal="right" vertical="center" wrapText="1"/>
    </xf>
    <xf numFmtId="0" fontId="16" fillId="0" borderId="2" xfId="6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6" fillId="0" borderId="0" xfId="58" applyFont="1" applyAlignment="1">
      <alignment horizontal="centerContinuous" vertical="center"/>
    </xf>
    <xf numFmtId="0" fontId="16" fillId="0" borderId="0" xfId="58" applyFont="1" applyAlignment="1">
      <alignment horizontal="right" vertical="center" wrapText="1"/>
    </xf>
    <xf numFmtId="0" fontId="17" fillId="0" borderId="0" xfId="58" applyNumberFormat="1" applyFont="1" applyFill="1" applyAlignment="1" applyProtection="1">
      <alignment horizontal="center" vertical="center"/>
    </xf>
    <xf numFmtId="0" fontId="16" fillId="0" borderId="1" xfId="58" applyFont="1" applyBorder="1" applyAlignment="1">
      <alignment horizontal="centerContinuous" vertical="center" wrapText="1"/>
    </xf>
    <xf numFmtId="0" fontId="16" fillId="0" borderId="0" xfId="58" applyFont="1" applyAlignment="1">
      <alignment horizontal="left" vertical="center" wrapText="1"/>
    </xf>
    <xf numFmtId="0" fontId="16" fillId="2" borderId="2" xfId="58" applyFont="1" applyFill="1" applyBorder="1" applyAlignment="1">
      <alignment horizontal="center" vertical="center" wrapText="1"/>
    </xf>
    <xf numFmtId="0" fontId="16" fillId="2" borderId="2" xfId="58" applyNumberFormat="1" applyFont="1" applyFill="1" applyBorder="1" applyAlignment="1" applyProtection="1">
      <alignment horizontal="center" vertical="center" wrapText="1"/>
    </xf>
    <xf numFmtId="0" fontId="16" fillId="0" borderId="2" xfId="60" applyFont="1" applyFill="1" applyBorder="1" applyAlignment="1">
      <alignment vertical="center"/>
    </xf>
    <xf numFmtId="0" fontId="16" fillId="0" borderId="0" xfId="60" applyFont="1" applyAlignment="1">
      <alignment horizontal="centerContinuous" vertical="center"/>
    </xf>
    <xf numFmtId="0" fontId="16" fillId="0" borderId="0" xfId="60" applyFont="1" applyFill="1" applyAlignment="1">
      <alignment horizontal="centerContinuous" vertical="center"/>
    </xf>
    <xf numFmtId="0" fontId="16" fillId="2" borderId="6" xfId="58" applyNumberFormat="1" applyFont="1" applyFill="1" applyBorder="1" applyAlignment="1" applyProtection="1">
      <alignment horizontal="center" vertical="center" wrapText="1"/>
    </xf>
    <xf numFmtId="0" fontId="16" fillId="2" borderId="7" xfId="58" applyNumberFormat="1" applyFont="1" applyFill="1" applyBorder="1" applyAlignment="1" applyProtection="1">
      <alignment horizontal="center" vertical="center" wrapText="1"/>
    </xf>
    <xf numFmtId="0" fontId="16" fillId="2" borderId="8" xfId="58" applyNumberFormat="1" applyFont="1" applyFill="1" applyBorder="1" applyAlignment="1" applyProtection="1">
      <alignment horizontal="center" vertical="center" wrapText="1"/>
    </xf>
    <xf numFmtId="4" fontId="18" fillId="0" borderId="3" xfId="0" applyNumberFormat="1" applyFont="1" applyFill="1" applyBorder="1" applyAlignment="1" applyProtection="1">
      <alignment horizontal="right" vertical="center" wrapText="1"/>
    </xf>
    <xf numFmtId="176" fontId="18" fillId="0" borderId="2" xfId="60" applyNumberFormat="1" applyFill="1" applyBorder="1" applyAlignment="1" applyProtection="1">
      <alignment horizontal="right" vertical="center" wrapText="1"/>
    </xf>
    <xf numFmtId="176" fontId="18" fillId="0" borderId="2" xfId="60" applyNumberFormat="1" applyFont="1" applyFill="1" applyBorder="1" applyAlignment="1" applyProtection="1">
      <alignment horizontal="right" vertical="center" wrapText="1"/>
    </xf>
    <xf numFmtId="176" fontId="16" fillId="0" borderId="6" xfId="60" applyNumberFormat="1" applyFont="1" applyFill="1" applyBorder="1" applyAlignment="1" applyProtection="1">
      <alignment horizontal="right" vertical="center" wrapText="1"/>
    </xf>
    <xf numFmtId="176" fontId="18" fillId="0" borderId="6" xfId="60" applyNumberFormat="1" applyFill="1" applyBorder="1" applyAlignment="1" applyProtection="1">
      <alignment horizontal="right" vertical="center" wrapText="1"/>
    </xf>
    <xf numFmtId="176" fontId="18" fillId="0" borderId="6" xfId="60" applyNumberFormat="1" applyFont="1" applyFill="1" applyBorder="1" applyAlignment="1" applyProtection="1">
      <alignment horizontal="right" vertical="center" wrapText="1"/>
    </xf>
    <xf numFmtId="0" fontId="16" fillId="0" borderId="0" xfId="58" applyNumberFormat="1" applyFont="1" applyFill="1" applyAlignment="1" applyProtection="1">
      <alignment horizontal="right" vertical="center" wrapText="1"/>
    </xf>
    <xf numFmtId="0" fontId="16" fillId="0" borderId="1" xfId="58" applyNumberFormat="1" applyFont="1" applyFill="1" applyBorder="1" applyAlignment="1" applyProtection="1">
      <alignment horizontal="right" vertical="center" wrapText="1"/>
    </xf>
    <xf numFmtId="0" fontId="17" fillId="0" borderId="0" xfId="0" applyFont="1" applyAlignment="1">
      <alignment horizontal="center"/>
    </xf>
    <xf numFmtId="179" fontId="16" fillId="0" borderId="2" xfId="49" applyNumberFormat="1" applyFont="1" applyFill="1" applyBorder="1" applyAlignment="1" applyProtection="1">
      <alignment horizontal="right" vertical="center" wrapText="1"/>
    </xf>
    <xf numFmtId="49" fontId="16" fillId="0" borderId="2" xfId="0" applyNumberFormat="1" applyFont="1" applyFill="1" applyBorder="1" applyAlignment="1">
      <alignment wrapText="1"/>
    </xf>
    <xf numFmtId="0" fontId="16" fillId="0" borderId="2" xfId="0" applyNumberFormat="1" applyFont="1" applyFill="1" applyBorder="1" applyAlignment="1">
      <alignment wrapText="1"/>
    </xf>
    <xf numFmtId="4" fontId="18" fillId="2" borderId="3" xfId="0" applyNumberFormat="1" applyFont="1" applyFill="1" applyBorder="1" applyAlignment="1" applyProtection="1">
      <alignment horizontal="right" vertical="center" wrapText="1"/>
    </xf>
    <xf numFmtId="0" fontId="16" fillId="0" borderId="0" xfId="28" applyFont="1" applyAlignment="1">
      <alignment horizontal="centerContinuous" vertical="center"/>
    </xf>
    <xf numFmtId="0" fontId="18" fillId="0" borderId="0" xfId="28">
      <alignment vertical="center"/>
    </xf>
    <xf numFmtId="0" fontId="16" fillId="0" borderId="0" xfId="28" applyFont="1" applyAlignment="1">
      <alignment horizontal="right" vertical="center" wrapText="1"/>
    </xf>
    <xf numFmtId="0" fontId="17" fillId="0" borderId="0" xfId="28" applyNumberFormat="1" applyFont="1" applyFill="1" applyAlignment="1" applyProtection="1">
      <alignment horizontal="center" vertical="center" wrapText="1"/>
    </xf>
    <xf numFmtId="0" fontId="16" fillId="0" borderId="1" xfId="28" applyFont="1" applyBorder="1" applyAlignment="1">
      <alignment horizontal="centerContinuous" vertical="center" wrapText="1"/>
    </xf>
    <xf numFmtId="0" fontId="16" fillId="0" borderId="0" xfId="28" applyFont="1" applyAlignment="1">
      <alignment horizontal="left" vertical="center" wrapText="1"/>
    </xf>
    <xf numFmtId="0" fontId="16" fillId="2" borderId="2" xfId="28" applyFont="1" applyFill="1" applyBorder="1" applyAlignment="1">
      <alignment horizontal="center" vertical="center" wrapText="1"/>
    </xf>
    <xf numFmtId="0" fontId="16" fillId="2" borderId="2" xfId="28" applyNumberFormat="1" applyFont="1" applyFill="1" applyBorder="1" applyAlignment="1" applyProtection="1">
      <alignment horizontal="center" vertical="center" wrapText="1"/>
    </xf>
    <xf numFmtId="0" fontId="16" fillId="2" borderId="3" xfId="28" applyNumberFormat="1" applyFont="1" applyFill="1" applyBorder="1" applyAlignment="1" applyProtection="1">
      <alignment horizontal="center" vertical="center"/>
    </xf>
    <xf numFmtId="0" fontId="16" fillId="2" borderId="4" xfId="28" applyNumberFormat="1" applyFont="1" applyFill="1" applyBorder="1" applyAlignment="1" applyProtection="1">
      <alignment horizontal="center" vertical="center"/>
    </xf>
    <xf numFmtId="0" fontId="16" fillId="2" borderId="5" xfId="28" applyNumberFormat="1" applyFont="1" applyFill="1" applyBorder="1" applyAlignment="1" applyProtection="1">
      <alignment horizontal="center" vertical="center"/>
    </xf>
    <xf numFmtId="0" fontId="16" fillId="2" borderId="2" xfId="28" applyNumberFormat="1" applyFont="1" applyFill="1" applyBorder="1" applyAlignment="1" applyProtection="1">
      <alignment horizontal="center" vertical="center"/>
    </xf>
    <xf numFmtId="0" fontId="18" fillId="2" borderId="2" xfId="68" applyFont="1" applyFill="1" applyBorder="1" applyAlignment="1">
      <alignment horizontal="center" vertical="center" wrapText="1"/>
    </xf>
    <xf numFmtId="179" fontId="18" fillId="0" borderId="2" xfId="49" applyNumberFormat="1" applyFont="1" applyFill="1" applyBorder="1" applyAlignment="1" applyProtection="1">
      <alignment horizontal="right" vertical="center" wrapText="1"/>
    </xf>
    <xf numFmtId="4" fontId="18" fillId="2" borderId="5" xfId="0" applyNumberFormat="1" applyFont="1" applyFill="1" applyBorder="1" applyAlignment="1" applyProtection="1">
      <alignment horizontal="right" vertical="center" wrapText="1"/>
    </xf>
    <xf numFmtId="4" fontId="18" fillId="2" borderId="2" xfId="0" applyNumberFormat="1" applyFont="1" applyFill="1" applyBorder="1" applyAlignment="1" applyProtection="1">
      <alignment horizontal="right" vertical="center" wrapText="1"/>
    </xf>
    <xf numFmtId="0" fontId="16" fillId="0" borderId="1" xfId="28" applyNumberFormat="1" applyFont="1" applyFill="1" applyBorder="1" applyAlignment="1" applyProtection="1">
      <alignment horizontal="right" vertical="center" wrapText="1"/>
    </xf>
    <xf numFmtId="0" fontId="18" fillId="2" borderId="6" xfId="68" applyFont="1" applyFill="1" applyBorder="1" applyAlignment="1">
      <alignment horizontal="center" vertical="center" wrapText="1"/>
    </xf>
    <xf numFmtId="0" fontId="18" fillId="2" borderId="7" xfId="68" applyFont="1" applyFill="1" applyBorder="1" applyAlignment="1">
      <alignment horizontal="center" vertical="center" wrapText="1"/>
    </xf>
    <xf numFmtId="0" fontId="18" fillId="2" borderId="8" xfId="68" applyFont="1" applyFill="1" applyBorder="1" applyAlignment="1">
      <alignment horizontal="center" vertical="center" wrapText="1"/>
    </xf>
    <xf numFmtId="4" fontId="18" fillId="2" borderId="4" xfId="0" applyNumberFormat="1" applyFont="1" applyFill="1" applyBorder="1" applyAlignment="1" applyProtection="1">
      <alignment horizontal="right" vertical="center" wrapText="1"/>
    </xf>
    <xf numFmtId="0" fontId="16" fillId="0" borderId="0" xfId="28" applyNumberFormat="1" applyFont="1" applyFill="1" applyAlignment="1" applyProtection="1">
      <alignment horizontal="right" vertical="center" wrapText="1"/>
    </xf>
    <xf numFmtId="0" fontId="16" fillId="2" borderId="0" xfId="2" applyFont="1" applyFill="1" applyAlignment="1">
      <alignment vertical="center"/>
    </xf>
    <xf numFmtId="0" fontId="18" fillId="2" borderId="0" xfId="2" applyFill="1" applyAlignment="1">
      <alignment vertical="center"/>
    </xf>
    <xf numFmtId="182" fontId="16" fillId="2" borderId="0" xfId="2" applyNumberFormat="1" applyFont="1" applyFill="1" applyAlignment="1">
      <alignment horizontal="center" vertical="center"/>
    </xf>
    <xf numFmtId="180" fontId="16" fillId="2" borderId="0" xfId="2" applyNumberFormat="1" applyFont="1" applyFill="1" applyAlignment="1">
      <alignment horizontal="center" vertical="center"/>
    </xf>
    <xf numFmtId="49" fontId="16" fillId="2" borderId="0" xfId="2" applyNumberFormat="1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/>
    </xf>
    <xf numFmtId="178" fontId="16" fillId="2" borderId="0" xfId="2" applyNumberFormat="1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8" fillId="0" borderId="0" xfId="2">
      <alignment vertical="center"/>
    </xf>
    <xf numFmtId="182" fontId="16" fillId="2" borderId="0" xfId="2" applyNumberFormat="1" applyFont="1" applyFill="1" applyAlignment="1">
      <alignment vertical="center"/>
    </xf>
    <xf numFmtId="0" fontId="16" fillId="2" borderId="2" xfId="2" applyFont="1" applyFill="1" applyBorder="1" applyAlignment="1">
      <alignment horizontal="centerContinuous" vertical="center"/>
    </xf>
    <xf numFmtId="0" fontId="16" fillId="2" borderId="2" xfId="2" applyNumberFormat="1" applyFont="1" applyFill="1" applyBorder="1" applyAlignment="1" applyProtection="1">
      <alignment horizontal="centerContinuous" vertical="center"/>
    </xf>
    <xf numFmtId="0" fontId="16" fillId="0" borderId="6" xfId="2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wrapText="1"/>
    </xf>
    <xf numFmtId="183" fontId="16" fillId="0" borderId="2" xfId="63" applyNumberFormat="1" applyFont="1" applyFill="1" applyBorder="1" applyAlignment="1" applyProtection="1">
      <alignment horizontal="right" vertical="center" wrapText="1"/>
    </xf>
    <xf numFmtId="49" fontId="16" fillId="0" borderId="8" xfId="2" applyNumberFormat="1" applyFont="1" applyFill="1" applyBorder="1" applyAlignment="1" applyProtection="1">
      <alignment horizontal="center" vertical="center" wrapText="1"/>
    </xf>
    <xf numFmtId="49" fontId="16" fillId="0" borderId="1" xfId="2" applyNumberFormat="1" applyFont="1" applyFill="1" applyBorder="1" applyAlignment="1" applyProtection="1">
      <alignment horizontal="center" vertical="center" wrapText="1"/>
    </xf>
    <xf numFmtId="49" fontId="16" fillId="0" borderId="9" xfId="2" applyNumberFormat="1" applyFont="1" applyFill="1" applyBorder="1" applyAlignment="1" applyProtection="1">
      <alignment horizontal="left" vertical="center" wrapText="1"/>
    </xf>
    <xf numFmtId="0" fontId="16" fillId="0" borderId="9" xfId="2" applyNumberFormat="1" applyFont="1" applyFill="1" applyBorder="1" applyAlignment="1" applyProtection="1">
      <alignment horizontal="left" vertical="center" wrapText="1"/>
    </xf>
    <xf numFmtId="183" fontId="16" fillId="0" borderId="9" xfId="2" applyNumberFormat="1" applyFont="1" applyFill="1" applyBorder="1" applyAlignment="1" applyProtection="1">
      <alignment horizontal="right" vertical="center" wrapText="1"/>
    </xf>
    <xf numFmtId="183" fontId="16" fillId="0" borderId="8" xfId="2" applyNumberFormat="1" applyFont="1" applyFill="1" applyBorder="1" applyAlignment="1" applyProtection="1">
      <alignment horizontal="right" vertical="center" wrapText="1"/>
    </xf>
    <xf numFmtId="49" fontId="16" fillId="0" borderId="3" xfId="2" applyNumberFormat="1" applyFont="1" applyFill="1" applyBorder="1" applyAlignment="1" applyProtection="1">
      <alignment horizontal="left" vertical="center" wrapText="1"/>
    </xf>
    <xf numFmtId="0" fontId="16" fillId="0" borderId="3" xfId="2" applyNumberFormat="1" applyFont="1" applyFill="1" applyBorder="1" applyAlignment="1" applyProtection="1">
      <alignment horizontal="left" vertical="center" wrapText="1"/>
    </xf>
    <xf numFmtId="0" fontId="18" fillId="0" borderId="0" xfId="2" applyFill="1" applyAlignment="1">
      <alignment vertical="center"/>
    </xf>
    <xf numFmtId="0" fontId="16" fillId="2" borderId="6" xfId="2" applyNumberFormat="1" applyFont="1" applyFill="1" applyBorder="1" applyAlignment="1" applyProtection="1">
      <alignment horizontal="center" vertical="center" wrapText="1"/>
    </xf>
    <xf numFmtId="0" fontId="16" fillId="2" borderId="7" xfId="2" applyNumberFormat="1" applyFont="1" applyFill="1" applyBorder="1" applyAlignment="1" applyProtection="1">
      <alignment horizontal="center" vertical="center" wrapText="1"/>
    </xf>
    <xf numFmtId="0" fontId="16" fillId="2" borderId="8" xfId="2" applyNumberFormat="1" applyFont="1" applyFill="1" applyBorder="1" applyAlignment="1" applyProtection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0" borderId="1" xfId="2" applyNumberFormat="1" applyFont="1" applyFill="1" applyBorder="1" applyAlignment="1" applyProtection="1">
      <alignment vertical="center"/>
    </xf>
    <xf numFmtId="0" fontId="16" fillId="2" borderId="2" xfId="2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20" fillId="0" borderId="0" xfId="0" applyNumberFormat="1" applyFont="1" applyFill="1" applyAlignment="1" applyProtection="1">
      <alignment vertical="center"/>
    </xf>
    <xf numFmtId="0" fontId="21" fillId="0" borderId="0" xfId="0" applyNumberFormat="1" applyFont="1" applyFill="1" applyAlignment="1" applyProtection="1"/>
    <xf numFmtId="0" fontId="18" fillId="0" borderId="0" xfId="0" applyNumberFormat="1" applyFont="1" applyFill="1" applyAlignment="1" applyProtection="1">
      <alignment horizontal="right" vertical="top"/>
    </xf>
    <xf numFmtId="0" fontId="22" fillId="0" borderId="0" xfId="0" applyNumberFormat="1" applyFont="1" applyFill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right" vertical="center"/>
    </xf>
    <xf numFmtId="0" fontId="23" fillId="2" borderId="2" xfId="0" applyNumberFormat="1" applyFont="1" applyFill="1" applyBorder="1" applyAlignment="1" applyProtection="1">
      <alignment horizontal="centerContinuous" vertical="center"/>
    </xf>
    <xf numFmtId="0" fontId="23" fillId="2" borderId="2" xfId="0" applyNumberFormat="1" applyFont="1" applyFill="1" applyBorder="1" applyAlignment="1" applyProtection="1">
      <alignment horizontal="center" vertical="center" wrapText="1"/>
    </xf>
    <xf numFmtId="0" fontId="23" fillId="2" borderId="2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vertical="center"/>
    </xf>
    <xf numFmtId="181" fontId="16" fillId="0" borderId="2" xfId="0" applyNumberFormat="1" applyFont="1" applyFill="1" applyBorder="1" applyAlignment="1" applyProtection="1">
      <alignment horizontal="right" vertical="center" wrapText="1"/>
    </xf>
    <xf numFmtId="4" fontId="16" fillId="0" borderId="2" xfId="0" applyNumberFormat="1" applyFont="1" applyFill="1" applyBorder="1" applyAlignment="1" applyProtection="1">
      <alignment horizontal="right" vertical="center" wrapText="1"/>
    </xf>
    <xf numFmtId="4" fontId="18" fillId="2" borderId="8" xfId="0" applyNumberFormat="1" applyFont="1" applyFill="1" applyBorder="1" applyAlignment="1" applyProtection="1">
      <alignment horizontal="right" vertical="center" wrapText="1"/>
    </xf>
    <xf numFmtId="0" fontId="16" fillId="0" borderId="2" xfId="0" applyFont="1" applyFill="1" applyBorder="1" applyAlignment="1">
      <alignment vertical="center"/>
    </xf>
    <xf numFmtId="0" fontId="16" fillId="0" borderId="2" xfId="0" applyNumberFormat="1" applyFont="1" applyFill="1" applyBorder="1" applyAlignment="1" applyProtection="1">
      <alignment horizontal="left" vertical="center" wrapText="1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8" fillId="0" borderId="14" xfId="0" applyNumberFormat="1" applyFont="1" applyFill="1" applyBorder="1" applyAlignment="1" applyProtection="1">
      <alignment horizontal="left"/>
    </xf>
    <xf numFmtId="0" fontId="18" fillId="0" borderId="0" xfId="61" applyFill="1" applyAlignment="1">
      <alignment vertical="center"/>
    </xf>
    <xf numFmtId="0" fontId="16" fillId="0" borderId="0" xfId="61" applyFont="1" applyAlignment="1">
      <alignment horizontal="center" vertical="center"/>
    </xf>
    <xf numFmtId="0" fontId="16" fillId="0" borderId="0" xfId="61" applyFont="1" applyAlignment="1">
      <alignment horizontal="centerContinuous" vertical="center"/>
    </xf>
    <xf numFmtId="0" fontId="18" fillId="0" borderId="0" xfId="61">
      <alignment vertical="center"/>
    </xf>
    <xf numFmtId="0" fontId="17" fillId="0" borderId="0" xfId="61" applyNumberFormat="1" applyFont="1" applyFill="1" applyAlignment="1" applyProtection="1">
      <alignment horizontal="center" vertical="center"/>
    </xf>
    <xf numFmtId="0" fontId="16" fillId="2" borderId="6" xfId="61" applyFont="1" applyFill="1" applyBorder="1" applyAlignment="1">
      <alignment horizontal="center" vertical="center" wrapText="1"/>
    </xf>
    <xf numFmtId="0" fontId="16" fillId="2" borderId="12" xfId="61" applyFont="1" applyFill="1" applyBorder="1" applyAlignment="1">
      <alignment horizontal="center" vertical="center" wrapText="1"/>
    </xf>
    <xf numFmtId="0" fontId="16" fillId="2" borderId="2" xfId="61" applyNumberFormat="1" applyFont="1" applyFill="1" applyBorder="1" applyAlignment="1" applyProtection="1">
      <alignment horizontal="center" vertical="center" wrapText="1"/>
    </xf>
    <xf numFmtId="0" fontId="16" fillId="2" borderId="4" xfId="61" applyNumberFormat="1" applyFont="1" applyFill="1" applyBorder="1" applyAlignment="1" applyProtection="1">
      <alignment horizontal="center" vertical="center" wrapText="1"/>
    </xf>
    <xf numFmtId="0" fontId="16" fillId="2" borderId="2" xfId="61" applyNumberFormat="1" applyFont="1" applyFill="1" applyBorder="1" applyAlignment="1" applyProtection="1">
      <alignment horizontal="center" vertical="center"/>
    </xf>
    <xf numFmtId="0" fontId="16" fillId="2" borderId="5" xfId="61" applyNumberFormat="1" applyFont="1" applyFill="1" applyBorder="1" applyAlignment="1" applyProtection="1">
      <alignment horizontal="center" vertical="center" wrapText="1"/>
    </xf>
    <xf numFmtId="0" fontId="16" fillId="2" borderId="7" xfId="61" applyFont="1" applyFill="1" applyBorder="1" applyAlignment="1">
      <alignment horizontal="center" vertical="center" wrapText="1"/>
    </xf>
    <xf numFmtId="0" fontId="16" fillId="0" borderId="0" xfId="61" applyFont="1" applyFill="1" applyAlignment="1">
      <alignment vertical="center"/>
    </xf>
    <xf numFmtId="0" fontId="16" fillId="0" borderId="0" xfId="61" applyFont="1" applyFill="1" applyAlignment="1">
      <alignment horizontal="center" vertical="center"/>
    </xf>
    <xf numFmtId="0" fontId="16" fillId="0" borderId="1" xfId="61" applyNumberFormat="1" applyFont="1" applyFill="1" applyBorder="1" applyAlignment="1" applyProtection="1">
      <alignment horizontal="right" vertical="center"/>
    </xf>
    <xf numFmtId="0" fontId="16" fillId="0" borderId="0" xfId="61" applyFont="1" applyBorder="1" applyAlignment="1">
      <alignment horizontal="center" vertical="center"/>
    </xf>
    <xf numFmtId="0" fontId="16" fillId="0" borderId="0" xfId="61" applyFont="1" applyFill="1" applyBorder="1" applyAlignment="1">
      <alignment horizontal="center" vertical="center"/>
    </xf>
    <xf numFmtId="0" fontId="16" fillId="0" borderId="8" xfId="61" applyFont="1" applyFill="1" applyBorder="1" applyAlignment="1">
      <alignment vertical="center"/>
    </xf>
    <xf numFmtId="0" fontId="16" fillId="0" borderId="0" xfId="61" applyFont="1" applyFill="1" applyAlignment="1">
      <alignment horizontal="centerContinuous" vertical="center"/>
    </xf>
    <xf numFmtId="0" fontId="16" fillId="0" borderId="0" xfId="60" applyFont="1" applyAlignment="1">
      <alignment horizontal="right" vertical="center" wrapText="1"/>
    </xf>
    <xf numFmtId="0" fontId="17" fillId="0" borderId="0" xfId="60" applyNumberFormat="1" applyFont="1" applyFill="1" applyAlignment="1" applyProtection="1">
      <alignment horizontal="center" vertical="center" wrapText="1"/>
    </xf>
    <xf numFmtId="0" fontId="16" fillId="0" borderId="1" xfId="60" applyFont="1" applyBorder="1" applyAlignment="1">
      <alignment horizontal="centerContinuous" vertical="center" wrapText="1"/>
    </xf>
    <xf numFmtId="0" fontId="16" fillId="0" borderId="0" xfId="60" applyFont="1" applyAlignment="1">
      <alignment horizontal="left" vertical="center" wrapText="1"/>
    </xf>
    <xf numFmtId="0" fontId="16" fillId="2" borderId="2" xfId="60" applyFont="1" applyFill="1" applyBorder="1" applyAlignment="1">
      <alignment horizontal="center" vertical="center" wrapText="1"/>
    </xf>
    <xf numFmtId="0" fontId="16" fillId="2" borderId="2" xfId="60" applyNumberFormat="1" applyFont="1" applyFill="1" applyBorder="1" applyAlignment="1" applyProtection="1">
      <alignment horizontal="center" vertical="center" wrapText="1"/>
    </xf>
    <xf numFmtId="0" fontId="16" fillId="2" borderId="6" xfId="60" applyFont="1" applyFill="1" applyBorder="1" applyAlignment="1">
      <alignment horizontal="center" vertical="center" wrapText="1"/>
    </xf>
    <xf numFmtId="0" fontId="16" fillId="2" borderId="6" xfId="60" applyNumberFormat="1" applyFont="1" applyFill="1" applyBorder="1" applyAlignment="1" applyProtection="1">
      <alignment horizontal="center" vertical="center" wrapText="1"/>
    </xf>
    <xf numFmtId="0" fontId="16" fillId="2" borderId="7" xfId="60" applyNumberFormat="1" applyFont="1" applyFill="1" applyBorder="1" applyAlignment="1" applyProtection="1">
      <alignment horizontal="center" vertical="center" wrapText="1"/>
    </xf>
    <xf numFmtId="0" fontId="16" fillId="2" borderId="8" xfId="60" applyNumberFormat="1" applyFont="1" applyFill="1" applyBorder="1" applyAlignment="1" applyProtection="1">
      <alignment horizontal="center" vertical="center" wrapText="1"/>
    </xf>
    <xf numFmtId="0" fontId="16" fillId="0" borderId="0" xfId="60" applyNumberFormat="1" applyFont="1" applyFill="1" applyAlignment="1" applyProtection="1">
      <alignment vertical="center" wrapText="1"/>
    </xf>
    <xf numFmtId="0" fontId="18" fillId="0" borderId="1" xfId="60" applyNumberFormat="1" applyFont="1" applyFill="1" applyBorder="1" applyAlignment="1" applyProtection="1">
      <alignment vertical="center"/>
    </xf>
    <xf numFmtId="0" fontId="16" fillId="0" borderId="0" xfId="60" applyNumberFormat="1" applyFont="1" applyFill="1" applyAlignment="1" applyProtection="1">
      <alignment horizontal="center" vertical="center" wrapText="1"/>
    </xf>
    <xf numFmtId="0" fontId="18" fillId="0" borderId="1" xfId="60" applyNumberFormat="1" applyFont="1" applyFill="1" applyBorder="1" applyAlignment="1" applyProtection="1">
      <alignment horizontal="center" vertical="center"/>
    </xf>
    <xf numFmtId="0" fontId="18" fillId="2" borderId="2" xfId="60" applyNumberFormat="1" applyFont="1" applyFill="1" applyBorder="1" applyAlignment="1" applyProtection="1">
      <alignment horizontal="center" vertical="center"/>
    </xf>
    <xf numFmtId="0" fontId="16" fillId="0" borderId="0" xfId="63" applyFont="1" applyAlignment="1">
      <alignment horizontal="center" vertical="center" wrapText="1"/>
    </xf>
    <xf numFmtId="183" fontId="18" fillId="0" borderId="0" xfId="49" applyNumberFormat="1" applyFill="1" applyAlignment="1">
      <alignment horizontal="right" vertical="center"/>
    </xf>
    <xf numFmtId="0" fontId="16" fillId="0" borderId="0" xfId="49" applyFont="1" applyAlignment="1">
      <alignment horizontal="centerContinuous" vertical="center"/>
    </xf>
    <xf numFmtId="0" fontId="18" fillId="0" borderId="0" xfId="49">
      <alignment vertical="center"/>
    </xf>
    <xf numFmtId="0" fontId="16" fillId="0" borderId="0" xfId="49" applyFont="1" applyAlignment="1">
      <alignment horizontal="right" vertical="center" wrapText="1"/>
    </xf>
    <xf numFmtId="0" fontId="17" fillId="0" borderId="0" xfId="49" applyNumberFormat="1" applyFont="1" applyFill="1" applyAlignment="1" applyProtection="1">
      <alignment horizontal="center" vertical="center" wrapText="1"/>
    </xf>
    <xf numFmtId="0" fontId="16" fillId="0" borderId="1" xfId="49" applyFont="1" applyFill="1" applyBorder="1" applyAlignment="1">
      <alignment horizontal="centerContinuous" vertical="center" wrapText="1"/>
    </xf>
    <xf numFmtId="0" fontId="16" fillId="0" borderId="0" xfId="49" applyFont="1" applyFill="1" applyAlignment="1">
      <alignment horizontal="left" vertical="center" wrapText="1"/>
    </xf>
    <xf numFmtId="0" fontId="16" fillId="0" borderId="2" xfId="49" applyFont="1" applyFill="1" applyBorder="1" applyAlignment="1">
      <alignment horizontal="center" vertical="center" wrapText="1"/>
    </xf>
    <xf numFmtId="0" fontId="16" fillId="0" borderId="2" xfId="49" applyNumberFormat="1" applyFont="1" applyFill="1" applyBorder="1" applyAlignment="1" applyProtection="1">
      <alignment horizontal="center" vertical="center" wrapText="1"/>
    </xf>
    <xf numFmtId="0" fontId="16" fillId="0" borderId="3" xfId="49" applyNumberFormat="1" applyFont="1" applyFill="1" applyBorder="1" applyAlignment="1" applyProtection="1">
      <alignment horizontal="center" vertical="center"/>
    </xf>
    <xf numFmtId="0" fontId="16" fillId="0" borderId="4" xfId="49" applyNumberFormat="1" applyFont="1" applyFill="1" applyBorder="1" applyAlignment="1" applyProtection="1">
      <alignment horizontal="center" vertical="center"/>
    </xf>
    <xf numFmtId="49" fontId="18" fillId="0" borderId="8" xfId="0" applyNumberFormat="1" applyFont="1" applyFill="1" applyBorder="1" applyAlignment="1" applyProtection="1">
      <alignment horizontal="left" vertical="center" wrapText="1"/>
    </xf>
    <xf numFmtId="0" fontId="18" fillId="0" borderId="8" xfId="0" applyNumberFormat="1" applyFont="1" applyFill="1" applyBorder="1" applyAlignment="1" applyProtection="1">
      <alignment horizontal="left" vertical="center" wrapText="1"/>
    </xf>
    <xf numFmtId="49" fontId="16" fillId="0" borderId="2" xfId="49" applyNumberFormat="1" applyFont="1" applyFill="1" applyBorder="1" applyAlignment="1" applyProtection="1">
      <alignment horizontal="left" vertical="center" wrapText="1"/>
    </xf>
    <xf numFmtId="0" fontId="16" fillId="0" borderId="2" xfId="49" applyNumberFormat="1" applyFont="1" applyFill="1" applyBorder="1" applyAlignment="1" applyProtection="1">
      <alignment horizontal="left" vertical="center" wrapText="1"/>
    </xf>
    <xf numFmtId="0" fontId="18" fillId="0" borderId="0" xfId="49" applyFill="1">
      <alignment vertical="center"/>
    </xf>
    <xf numFmtId="0" fontId="16" fillId="0" borderId="5" xfId="49" applyNumberFormat="1" applyFont="1" applyFill="1" applyBorder="1" applyAlignment="1" applyProtection="1">
      <alignment horizontal="center" vertical="center"/>
    </xf>
    <xf numFmtId="0" fontId="16" fillId="0" borderId="2" xfId="49" applyNumberFormat="1" applyFont="1" applyFill="1" applyBorder="1" applyAlignment="1" applyProtection="1">
      <alignment horizontal="center" vertical="center"/>
    </xf>
    <xf numFmtId="0" fontId="18" fillId="0" borderId="2" xfId="68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 applyProtection="1">
      <alignment horizontal="right" vertical="center" wrapText="1"/>
    </xf>
    <xf numFmtId="0" fontId="16" fillId="0" borderId="0" xfId="49" applyFont="1" applyFill="1" applyAlignment="1">
      <alignment horizontal="centerContinuous" vertical="center"/>
    </xf>
    <xf numFmtId="0" fontId="16" fillId="0" borderId="0" xfId="49" applyFont="1" applyAlignment="1">
      <alignment horizontal="left" vertical="center" wrapText="1"/>
    </xf>
    <xf numFmtId="0" fontId="18" fillId="0" borderId="6" xfId="68" applyFont="1" applyFill="1" applyBorder="1" applyAlignment="1">
      <alignment horizontal="center" vertical="center" wrapText="1"/>
    </xf>
    <xf numFmtId="0" fontId="18" fillId="0" borderId="7" xfId="68" applyFont="1" applyFill="1" applyBorder="1" applyAlignment="1">
      <alignment horizontal="center" vertical="center" wrapText="1"/>
    </xf>
    <xf numFmtId="0" fontId="18" fillId="0" borderId="8" xfId="68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 applyProtection="1">
      <alignment horizontal="right" vertical="center" wrapText="1"/>
    </xf>
    <xf numFmtId="0" fontId="16" fillId="0" borderId="0" xfId="49" applyNumberFormat="1" applyFont="1" applyFill="1" applyAlignment="1" applyProtection="1">
      <alignment horizontal="right" vertical="center" wrapText="1"/>
    </xf>
    <xf numFmtId="0" fontId="16" fillId="0" borderId="1" xfId="49" applyNumberFormat="1" applyFont="1" applyFill="1" applyBorder="1" applyAlignment="1" applyProtection="1">
      <alignment horizontal="right" vertical="center" wrapText="1"/>
    </xf>
    <xf numFmtId="183" fontId="16" fillId="0" borderId="0" xfId="49" applyNumberFormat="1" applyFont="1" applyFill="1" applyAlignment="1">
      <alignment horizontal="right" vertical="center"/>
    </xf>
    <xf numFmtId="4" fontId="18" fillId="0" borderId="8" xfId="0" applyNumberFormat="1" applyFont="1" applyFill="1" applyBorder="1" applyAlignment="1" applyProtection="1">
      <alignment horizontal="right" vertical="center" wrapText="1"/>
    </xf>
    <xf numFmtId="0" fontId="16" fillId="0" borderId="1" xfId="0" applyFont="1" applyBorder="1" applyAlignment="1">
      <alignment horizontal="right" vertical="center"/>
    </xf>
    <xf numFmtId="0" fontId="16" fillId="2" borderId="0" xfId="63" applyFont="1" applyFill="1" applyAlignment="1">
      <alignment vertical="center"/>
    </xf>
    <xf numFmtId="0" fontId="18" fillId="0" borderId="0" xfId="63" applyFill="1" applyAlignment="1">
      <alignment vertical="center"/>
    </xf>
    <xf numFmtId="49" fontId="16" fillId="2" borderId="0" xfId="63" applyNumberFormat="1" applyFont="1" applyFill="1" applyAlignment="1">
      <alignment horizontal="center" vertical="center"/>
    </xf>
    <xf numFmtId="0" fontId="16" fillId="2" borderId="0" xfId="63" applyFont="1" applyFill="1" applyAlignment="1">
      <alignment horizontal="left" vertical="center"/>
    </xf>
    <xf numFmtId="178" fontId="16" fillId="2" borderId="0" xfId="63" applyNumberFormat="1" applyFont="1" applyFill="1" applyAlignment="1">
      <alignment horizontal="center" vertical="center"/>
    </xf>
    <xf numFmtId="0" fontId="18" fillId="0" borderId="0" xfId="63">
      <alignment vertical="center"/>
    </xf>
    <xf numFmtId="0" fontId="18" fillId="0" borderId="0" xfId="63" applyFont="1" applyAlignment="1">
      <alignment horizontal="centerContinuous" vertical="center"/>
    </xf>
    <xf numFmtId="0" fontId="17" fillId="0" borderId="0" xfId="63" applyNumberFormat="1" applyFont="1" applyFill="1" applyAlignment="1" applyProtection="1">
      <alignment horizontal="center" vertical="center"/>
    </xf>
    <xf numFmtId="49" fontId="16" fillId="2" borderId="0" xfId="63" applyNumberFormat="1" applyFont="1" applyFill="1" applyAlignment="1">
      <alignment vertical="center"/>
    </xf>
    <xf numFmtId="0" fontId="16" fillId="0" borderId="0" xfId="63" applyFont="1" applyFill="1" applyAlignment="1">
      <alignment horizontal="centerContinuous" vertical="center"/>
    </xf>
    <xf numFmtId="0" fontId="16" fillId="0" borderId="0" xfId="63" applyFont="1" applyAlignment="1">
      <alignment horizontal="centerContinuous" vertical="center"/>
    </xf>
    <xf numFmtId="0" fontId="16" fillId="2" borderId="6" xfId="63" applyFont="1" applyFill="1" applyBorder="1" applyAlignment="1">
      <alignment horizontal="centerContinuous" vertical="center"/>
    </xf>
    <xf numFmtId="0" fontId="16" fillId="2" borderId="12" xfId="63" applyFont="1" applyFill="1" applyBorder="1" applyAlignment="1">
      <alignment horizontal="centerContinuous" vertical="center"/>
    </xf>
    <xf numFmtId="0" fontId="16" fillId="2" borderId="3" xfId="63" applyNumberFormat="1" applyFont="1" applyFill="1" applyBorder="1" applyAlignment="1" applyProtection="1">
      <alignment horizontal="center" vertical="center" wrapText="1"/>
    </xf>
    <xf numFmtId="0" fontId="16" fillId="0" borderId="3" xfId="63" applyNumberFormat="1" applyFont="1" applyFill="1" applyBorder="1" applyAlignment="1" applyProtection="1">
      <alignment horizontal="center" vertical="center" wrapText="1"/>
    </xf>
    <xf numFmtId="0" fontId="16" fillId="2" borderId="2" xfId="63" applyNumberFormat="1" applyFont="1" applyFill="1" applyBorder="1" applyAlignment="1" applyProtection="1">
      <alignment horizontal="center" vertical="center" wrapText="1"/>
    </xf>
    <xf numFmtId="0" fontId="16" fillId="2" borderId="11" xfId="63" applyFont="1" applyFill="1" applyBorder="1" applyAlignment="1">
      <alignment horizontal="centerContinuous" vertical="center"/>
    </xf>
    <xf numFmtId="0" fontId="16" fillId="2" borderId="3" xfId="63" applyNumberFormat="1" applyFont="1" applyFill="1" applyBorder="1" applyAlignment="1" applyProtection="1">
      <alignment horizontal="center" vertical="center"/>
    </xf>
    <xf numFmtId="0" fontId="16" fillId="2" borderId="12" xfId="63" applyNumberFormat="1" applyFont="1" applyFill="1" applyBorder="1" applyAlignment="1" applyProtection="1">
      <alignment horizontal="center" vertical="center"/>
    </xf>
    <xf numFmtId="0" fontId="16" fillId="2" borderId="12" xfId="63" applyNumberFormat="1" applyFont="1" applyFill="1" applyBorder="1" applyAlignment="1" applyProtection="1">
      <alignment horizontal="center" vertical="center" wrapText="1"/>
    </xf>
    <xf numFmtId="0" fontId="16" fillId="0" borderId="6" xfId="63" applyNumberFormat="1" applyFont="1" applyFill="1" applyBorder="1" applyAlignment="1" applyProtection="1">
      <alignment horizontal="center" vertical="center" wrapText="1"/>
    </xf>
    <xf numFmtId="0" fontId="16" fillId="2" borderId="0" xfId="63" applyFont="1" applyFill="1" applyBorder="1" applyAlignment="1">
      <alignment horizontal="center" vertical="center" wrapText="1"/>
    </xf>
    <xf numFmtId="49" fontId="16" fillId="0" borderId="2" xfId="63" applyNumberFormat="1" applyFont="1" applyFill="1" applyBorder="1" applyAlignment="1" applyProtection="1">
      <alignment horizontal="left" vertical="center" wrapText="1"/>
    </xf>
    <xf numFmtId="0" fontId="16" fillId="0" borderId="4" xfId="63" applyNumberFormat="1" applyFont="1" applyFill="1" applyBorder="1" applyAlignment="1" applyProtection="1">
      <alignment horizontal="left" vertical="center" wrapText="1"/>
    </xf>
    <xf numFmtId="183" fontId="16" fillId="0" borderId="4" xfId="63" applyNumberFormat="1" applyFont="1" applyFill="1" applyBorder="1" applyAlignment="1" applyProtection="1">
      <alignment horizontal="right" vertical="center" wrapText="1"/>
    </xf>
    <xf numFmtId="183" fontId="16" fillId="0" borderId="3" xfId="63" applyNumberFormat="1" applyFont="1" applyFill="1" applyBorder="1" applyAlignment="1" applyProtection="1">
      <alignment horizontal="right" vertical="center" wrapText="1"/>
    </xf>
    <xf numFmtId="178" fontId="16" fillId="0" borderId="0" xfId="63" applyNumberFormat="1" applyFont="1" applyFill="1" applyAlignment="1">
      <alignment horizontal="center" vertical="center"/>
    </xf>
    <xf numFmtId="178" fontId="16" fillId="2" borderId="0" xfId="63" applyNumberFormat="1" applyFont="1" applyFill="1" applyAlignment="1">
      <alignment vertical="center"/>
    </xf>
    <xf numFmtId="0" fontId="16" fillId="2" borderId="2" xfId="63" applyNumberFormat="1" applyFont="1" applyFill="1" applyBorder="1" applyAlignment="1" applyProtection="1">
      <alignment horizontal="center" vertical="center"/>
    </xf>
    <xf numFmtId="0" fontId="16" fillId="2" borderId="8" xfId="63" applyNumberFormat="1" applyFont="1" applyFill="1" applyBorder="1" applyAlignment="1" applyProtection="1">
      <alignment horizontal="center" vertical="center" wrapText="1"/>
    </xf>
    <xf numFmtId="178" fontId="16" fillId="2" borderId="8" xfId="63" applyNumberFormat="1" applyFont="1" applyFill="1" applyBorder="1" applyAlignment="1" applyProtection="1">
      <alignment horizontal="center" vertical="center" wrapText="1"/>
    </xf>
    <xf numFmtId="0" fontId="16" fillId="2" borderId="6" xfId="63" applyNumberFormat="1" applyFont="1" applyFill="1" applyBorder="1" applyAlignment="1" applyProtection="1">
      <alignment horizontal="center" vertical="center" wrapText="1"/>
    </xf>
    <xf numFmtId="178" fontId="16" fillId="2" borderId="6" xfId="63" applyNumberFormat="1" applyFont="1" applyFill="1" applyBorder="1" applyAlignment="1" applyProtection="1">
      <alignment horizontal="center" vertical="center" wrapText="1"/>
    </xf>
    <xf numFmtId="0" fontId="16" fillId="2" borderId="7" xfId="63" applyNumberFormat="1" applyFont="1" applyFill="1" applyBorder="1" applyAlignment="1" applyProtection="1">
      <alignment horizontal="center" vertical="center" wrapText="1"/>
    </xf>
    <xf numFmtId="183" fontId="16" fillId="0" borderId="9" xfId="63" applyNumberFormat="1" applyFont="1" applyFill="1" applyBorder="1" applyAlignment="1" applyProtection="1">
      <alignment horizontal="right" vertical="center" wrapText="1"/>
    </xf>
    <xf numFmtId="0" fontId="18" fillId="0" borderId="0" xfId="63" applyFont="1" applyAlignment="1">
      <alignment horizontal="right" vertical="center" wrapText="1"/>
    </xf>
    <xf numFmtId="0" fontId="18" fillId="0" borderId="1" xfId="63" applyFont="1" applyBorder="1" applyAlignment="1">
      <alignment horizontal="left" vertical="center" wrapText="1"/>
    </xf>
    <xf numFmtId="0" fontId="16" fillId="2" borderId="1" xfId="63" applyNumberFormat="1" applyFont="1" applyFill="1" applyBorder="1" applyAlignment="1" applyProtection="1">
      <alignment horizontal="right" vertical="center"/>
    </xf>
    <xf numFmtId="0" fontId="18" fillId="2" borderId="5" xfId="63" applyFont="1" applyFill="1" applyBorder="1" applyAlignment="1">
      <alignment horizontal="center" vertical="center" wrapText="1"/>
    </xf>
    <xf numFmtId="0" fontId="18" fillId="2" borderId="8" xfId="63" applyFont="1" applyFill="1" applyBorder="1" applyAlignment="1">
      <alignment horizontal="center" vertical="center" wrapText="1"/>
    </xf>
    <xf numFmtId="0" fontId="18" fillId="2" borderId="5" xfId="63" applyFont="1" applyFill="1" applyBorder="1" applyAlignment="1" applyProtection="1">
      <alignment horizontal="center" vertical="center" wrapText="1"/>
      <protection locked="0"/>
    </xf>
    <xf numFmtId="0" fontId="18" fillId="2" borderId="2" xfId="63" applyFont="1" applyFill="1" applyBorder="1" applyAlignment="1">
      <alignment horizontal="center" vertical="center" wrapText="1"/>
    </xf>
    <xf numFmtId="0" fontId="18" fillId="2" borderId="6" xfId="63" applyFont="1" applyFill="1" applyBorder="1" applyAlignment="1">
      <alignment horizontal="center" vertical="center" wrapText="1"/>
    </xf>
    <xf numFmtId="183" fontId="18" fillId="0" borderId="8" xfId="63" applyNumberFormat="1" applyFont="1" applyFill="1" applyBorder="1" applyAlignment="1" applyProtection="1">
      <alignment horizontal="right" vertical="center" wrapText="1"/>
    </xf>
    <xf numFmtId="183" fontId="18" fillId="0" borderId="1" xfId="63" applyNumberFormat="1" applyFont="1" applyFill="1" applyBorder="1" applyAlignment="1" applyProtection="1">
      <alignment horizontal="right" vertical="center" wrapText="1"/>
    </xf>
    <xf numFmtId="183" fontId="18" fillId="0" borderId="9" xfId="63" applyNumberFormat="1" applyFont="1" applyFill="1" applyBorder="1" applyAlignment="1" applyProtection="1">
      <alignment horizontal="right" vertical="center" wrapText="1"/>
    </xf>
    <xf numFmtId="183" fontId="18" fillId="0" borderId="2" xfId="63" applyNumberFormat="1" applyFont="1" applyFill="1" applyBorder="1" applyAlignment="1" applyProtection="1">
      <alignment horizontal="right" vertical="center" wrapText="1"/>
    </xf>
    <xf numFmtId="183" fontId="18" fillId="0" borderId="4" xfId="63" applyNumberFormat="1" applyFont="1" applyFill="1" applyBorder="1" applyAlignment="1" applyProtection="1">
      <alignment horizontal="right" vertical="center" wrapText="1"/>
    </xf>
    <xf numFmtId="183" fontId="18" fillId="0" borderId="3" xfId="63" applyNumberFormat="1" applyFont="1" applyFill="1" applyBorder="1" applyAlignment="1" applyProtection="1">
      <alignment horizontal="right" vertical="center" wrapText="1"/>
    </xf>
    <xf numFmtId="0" fontId="18" fillId="0" borderId="0" xfId="64" applyFill="1">
      <alignment vertical="center"/>
    </xf>
    <xf numFmtId="0" fontId="16" fillId="0" borderId="0" xfId="64" applyFont="1" applyAlignment="1">
      <alignment horizontal="centerContinuous" vertical="center"/>
    </xf>
    <xf numFmtId="0" fontId="18" fillId="0" borderId="0" xfId="64">
      <alignment vertical="center"/>
    </xf>
    <xf numFmtId="0" fontId="16" fillId="0" borderId="0" xfId="64" applyFont="1" applyAlignment="1">
      <alignment horizontal="right" vertical="center" wrapText="1"/>
    </xf>
    <xf numFmtId="0" fontId="17" fillId="0" borderId="0" xfId="64" applyNumberFormat="1" applyFont="1" applyFill="1" applyAlignment="1" applyProtection="1">
      <alignment horizontal="center" vertical="center"/>
    </xf>
    <xf numFmtId="0" fontId="16" fillId="0" borderId="1" xfId="64" applyFont="1" applyBorder="1" applyAlignment="1">
      <alignment horizontal="centerContinuous" vertical="center" wrapText="1"/>
    </xf>
    <xf numFmtId="0" fontId="16" fillId="0" borderId="1" xfId="64" applyFont="1" applyBorder="1" applyAlignment="1">
      <alignment horizontal="left" vertical="center" wrapText="1"/>
    </xf>
    <xf numFmtId="0" fontId="16" fillId="0" borderId="0" xfId="64" applyFont="1" applyFill="1" applyAlignment="1">
      <alignment horizontal="left" vertical="center" wrapText="1"/>
    </xf>
    <xf numFmtId="0" fontId="16" fillId="0" borderId="0" xfId="64" applyFont="1" applyAlignment="1">
      <alignment horizontal="left" vertical="center" wrapText="1"/>
    </xf>
    <xf numFmtId="0" fontId="16" fillId="0" borderId="2" xfId="64" applyFont="1" applyFill="1" applyBorder="1" applyAlignment="1">
      <alignment horizontal="center" vertical="center" wrapText="1"/>
    </xf>
    <xf numFmtId="0" fontId="16" fillId="2" borderId="2" xfId="64" applyFont="1" applyFill="1" applyBorder="1" applyAlignment="1">
      <alignment horizontal="center" vertical="center" wrapText="1"/>
    </xf>
    <xf numFmtId="49" fontId="16" fillId="2" borderId="2" xfId="64" applyNumberFormat="1" applyFont="1" applyFill="1" applyBorder="1" applyAlignment="1" applyProtection="1">
      <alignment horizontal="center" vertical="center" wrapText="1"/>
    </xf>
    <xf numFmtId="0" fontId="16" fillId="2" borderId="3" xfId="64" applyFont="1" applyFill="1" applyBorder="1" applyAlignment="1">
      <alignment horizontal="center" vertical="center" wrapText="1"/>
    </xf>
    <xf numFmtId="0" fontId="16" fillId="2" borderId="2" xfId="64" applyNumberFormat="1" applyFont="1" applyFill="1" applyBorder="1" applyAlignment="1" applyProtection="1">
      <alignment horizontal="center" vertical="center" wrapText="1"/>
    </xf>
    <xf numFmtId="0" fontId="16" fillId="2" borderId="6" xfId="64" applyFont="1" applyFill="1" applyBorder="1" applyAlignment="1">
      <alignment horizontal="center" vertical="center" wrapText="1"/>
    </xf>
    <xf numFmtId="49" fontId="16" fillId="0" borderId="3" xfId="64" applyNumberFormat="1" applyFont="1" applyFill="1" applyBorder="1" applyAlignment="1" applyProtection="1">
      <alignment horizontal="center" vertical="center" wrapText="1"/>
    </xf>
    <xf numFmtId="49" fontId="18" fillId="2" borderId="3" xfId="0" applyNumberFormat="1" applyFont="1" applyFill="1" applyBorder="1" applyAlignment="1" applyProtection="1">
      <alignment horizontal="left" vertical="center" wrapText="1"/>
    </xf>
    <xf numFmtId="49" fontId="16" fillId="0" borderId="2" xfId="33" applyNumberFormat="1" applyFont="1" applyFill="1" applyBorder="1" applyAlignment="1" applyProtection="1">
      <alignment horizontal="left" vertical="center" wrapText="1"/>
    </xf>
    <xf numFmtId="49" fontId="16" fillId="0" borderId="4" xfId="33" applyNumberFormat="1" applyFont="1" applyFill="1" applyBorder="1" applyAlignment="1" applyProtection="1">
      <alignment horizontal="left" vertical="center" wrapText="1"/>
    </xf>
    <xf numFmtId="176" fontId="16" fillId="0" borderId="3" xfId="33" applyNumberFormat="1" applyFont="1" applyFill="1" applyBorder="1" applyAlignment="1" applyProtection="1">
      <alignment horizontal="right" vertical="center" wrapText="1"/>
    </xf>
    <xf numFmtId="176" fontId="16" fillId="0" borderId="2" xfId="33" applyNumberFormat="1" applyFont="1" applyFill="1" applyBorder="1" applyAlignment="1" applyProtection="1">
      <alignment horizontal="right" vertical="center" wrapText="1"/>
    </xf>
    <xf numFmtId="49" fontId="16" fillId="0" borderId="2" xfId="64" applyNumberFormat="1" applyFont="1" applyFill="1" applyBorder="1" applyAlignment="1" applyProtection="1">
      <alignment horizontal="center" vertical="center" wrapText="1"/>
    </xf>
    <xf numFmtId="0" fontId="16" fillId="0" borderId="4" xfId="64" applyNumberFormat="1" applyFont="1" applyFill="1" applyBorder="1" applyAlignment="1" applyProtection="1">
      <alignment horizontal="left" vertical="center" wrapText="1"/>
    </xf>
    <xf numFmtId="179" fontId="16" fillId="0" borderId="3" xfId="64" applyNumberFormat="1" applyFont="1" applyFill="1" applyBorder="1" applyAlignment="1" applyProtection="1">
      <alignment horizontal="right" vertical="center" wrapText="1"/>
    </xf>
    <xf numFmtId="179" fontId="16" fillId="0" borderId="2" xfId="64" applyNumberFormat="1" applyFont="1" applyFill="1" applyBorder="1" applyAlignment="1" applyProtection="1">
      <alignment horizontal="right" vertical="center" wrapText="1"/>
    </xf>
    <xf numFmtId="179" fontId="16" fillId="0" borderId="4" xfId="64" applyNumberFormat="1" applyFont="1" applyFill="1" applyBorder="1" applyAlignment="1" applyProtection="1">
      <alignment horizontal="right" vertical="center" wrapText="1"/>
    </xf>
    <xf numFmtId="0" fontId="16" fillId="0" borderId="0" xfId="64" applyFont="1" applyAlignment="1">
      <alignment horizontal="right" vertical="top"/>
    </xf>
    <xf numFmtId="0" fontId="16" fillId="0" borderId="1" xfId="64" applyNumberFormat="1" applyFont="1" applyFill="1" applyBorder="1" applyAlignment="1" applyProtection="1">
      <alignment horizontal="right" vertical="center"/>
    </xf>
    <xf numFmtId="0" fontId="16" fillId="2" borderId="9" xfId="64" applyNumberFormat="1" applyFont="1" applyFill="1" applyBorder="1" applyAlignment="1" applyProtection="1">
      <alignment horizontal="center" vertical="center"/>
    </xf>
    <xf numFmtId="0" fontId="16" fillId="2" borderId="8" xfId="64" applyNumberFormat="1" applyFont="1" applyFill="1" applyBorder="1" applyAlignment="1" applyProtection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6" fillId="2" borderId="3" xfId="64" applyNumberFormat="1" applyFont="1" applyFill="1" applyBorder="1" applyAlignment="1" applyProtection="1">
      <alignment horizontal="center" vertical="center"/>
    </xf>
    <xf numFmtId="0" fontId="16" fillId="2" borderId="2" xfId="64" applyNumberFormat="1" applyFont="1" applyFill="1" applyBorder="1" applyAlignment="1" applyProtection="1">
      <alignment horizontal="center" vertical="center"/>
    </xf>
    <xf numFmtId="0" fontId="18" fillId="2" borderId="6" xfId="64" applyFill="1" applyBorder="1" applyAlignment="1">
      <alignment horizontal="center" vertical="center"/>
    </xf>
    <xf numFmtId="0" fontId="16" fillId="2" borderId="7" xfId="64" applyFont="1" applyFill="1" applyBorder="1" applyAlignment="1">
      <alignment horizontal="center" vertical="center"/>
    </xf>
    <xf numFmtId="0" fontId="18" fillId="0" borderId="2" xfId="64" applyFill="1" applyBorder="1">
      <alignment vertical="center"/>
    </xf>
    <xf numFmtId="0" fontId="16" fillId="0" borderId="2" xfId="64" applyFont="1" applyBorder="1" applyAlignment="1">
      <alignment horizontal="centerContinuous" vertical="center"/>
    </xf>
    <xf numFmtId="176" fontId="16" fillId="0" borderId="8" xfId="33" applyNumberFormat="1" applyFont="1" applyFill="1" applyBorder="1" applyAlignment="1" applyProtection="1">
      <alignment horizontal="right" vertical="center" wrapText="1"/>
    </xf>
    <xf numFmtId="176" fontId="16" fillId="0" borderId="1" xfId="33" applyNumberFormat="1" applyFont="1" applyFill="1" applyBorder="1" applyAlignment="1" applyProtection="1">
      <alignment horizontal="right" vertical="center" wrapText="1"/>
    </xf>
    <xf numFmtId="0" fontId="16" fillId="0" borderId="0" xfId="64" applyFont="1" applyAlignment="1">
      <alignment horizontal="center" vertical="center" wrapText="1"/>
    </xf>
    <xf numFmtId="0" fontId="16" fillId="0" borderId="0" xfId="64" applyFont="1" applyFill="1" applyAlignment="1">
      <alignment horizontal="centerContinuous" vertical="center"/>
    </xf>
    <xf numFmtId="0" fontId="18" fillId="0" borderId="0" xfId="33" applyFill="1">
      <alignment vertical="center"/>
    </xf>
    <xf numFmtId="0" fontId="16" fillId="0" borderId="0" xfId="33" applyFont="1" applyAlignment="1">
      <alignment horizontal="centerContinuous" vertical="center"/>
    </xf>
    <xf numFmtId="0" fontId="18" fillId="0" borderId="0" xfId="33">
      <alignment vertical="center"/>
    </xf>
    <xf numFmtId="0" fontId="16" fillId="0" borderId="0" xfId="33" applyFont="1" applyAlignment="1">
      <alignment horizontal="right" vertical="center"/>
    </xf>
    <xf numFmtId="0" fontId="17" fillId="0" borderId="0" xfId="33" applyNumberFormat="1" applyFont="1" applyFill="1" applyAlignment="1" applyProtection="1">
      <alignment horizontal="center" vertical="center"/>
    </xf>
    <xf numFmtId="0" fontId="16" fillId="0" borderId="1" xfId="33" applyFont="1" applyBorder="1" applyAlignment="1">
      <alignment horizontal="left" vertical="center" wrapText="1"/>
    </xf>
    <xf numFmtId="0" fontId="16" fillId="0" borderId="0" xfId="33" applyFont="1" applyAlignment="1">
      <alignment horizontal="left" vertical="center" wrapText="1"/>
    </xf>
    <xf numFmtId="0" fontId="16" fillId="2" borderId="2" xfId="33" applyFont="1" applyFill="1" applyBorder="1" applyAlignment="1">
      <alignment horizontal="center" vertical="center" wrapText="1"/>
    </xf>
    <xf numFmtId="0" fontId="16" fillId="0" borderId="2" xfId="33" applyFont="1" applyFill="1" applyBorder="1" applyAlignment="1">
      <alignment horizontal="center" vertical="center" wrapText="1"/>
    </xf>
    <xf numFmtId="0" fontId="16" fillId="0" borderId="3" xfId="33" applyFont="1" applyFill="1" applyBorder="1" applyAlignment="1">
      <alignment horizontal="center" vertical="center" wrapText="1"/>
    </xf>
    <xf numFmtId="0" fontId="16" fillId="0" borderId="2" xfId="33" applyNumberFormat="1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6" fillId="0" borderId="6" xfId="33" applyFont="1" applyFill="1" applyBorder="1" applyAlignment="1">
      <alignment horizontal="center" vertical="center" wrapText="1"/>
    </xf>
    <xf numFmtId="0" fontId="16" fillId="2" borderId="6" xfId="33" applyFont="1" applyFill="1" applyBorder="1" applyAlignment="1">
      <alignment horizontal="center" vertical="center" wrapText="1"/>
    </xf>
    <xf numFmtId="0" fontId="16" fillId="0" borderId="12" xfId="33" applyFont="1" applyFill="1" applyBorder="1" applyAlignment="1">
      <alignment horizontal="center" vertical="center" wrapText="1"/>
    </xf>
    <xf numFmtId="0" fontId="18" fillId="0" borderId="2" xfId="33" applyFill="1" applyBorder="1">
      <alignment vertical="center"/>
    </xf>
    <xf numFmtId="176" fontId="16" fillId="0" borderId="4" xfId="33" applyNumberFormat="1" applyFont="1" applyFill="1" applyBorder="1" applyAlignment="1" applyProtection="1">
      <alignment horizontal="right" vertical="center" wrapText="1"/>
    </xf>
    <xf numFmtId="176" fontId="16" fillId="0" borderId="9" xfId="33" applyNumberFormat="1" applyFont="1" applyFill="1" applyBorder="1" applyAlignment="1" applyProtection="1">
      <alignment horizontal="right" vertical="center" wrapText="1"/>
    </xf>
    <xf numFmtId="0" fontId="16" fillId="0" borderId="0" xfId="33" applyFont="1" applyFill="1" applyAlignment="1">
      <alignment horizontal="centerContinuous" vertical="center"/>
    </xf>
    <xf numFmtId="0" fontId="16" fillId="0" borderId="0" xfId="33" applyFont="1" applyFill="1" applyAlignment="1">
      <alignment horizontal="center" vertical="center"/>
    </xf>
    <xf numFmtId="49" fontId="18" fillId="0" borderId="0" xfId="0" applyNumberFormat="1" applyFont="1" applyFill="1" applyAlignment="1" applyProtection="1">
      <alignment horizontal="right" vertical="top"/>
    </xf>
    <xf numFmtId="0" fontId="16" fillId="0" borderId="1" xfId="33" applyNumberFormat="1" applyFont="1" applyFill="1" applyBorder="1" applyAlignment="1" applyProtection="1">
      <alignment horizontal="right" vertical="center" wrapText="1"/>
    </xf>
    <xf numFmtId="0" fontId="16" fillId="0" borderId="8" xfId="33" applyFont="1" applyFill="1" applyBorder="1" applyAlignment="1">
      <alignment horizontal="center" vertical="center" wrapText="1"/>
    </xf>
    <xf numFmtId="0" fontId="18" fillId="0" borderId="8" xfId="33" applyNumberFormat="1" applyFont="1" applyFill="1" applyBorder="1" applyAlignment="1" applyProtection="1">
      <alignment vertical="center"/>
    </xf>
    <xf numFmtId="0" fontId="18" fillId="0" borderId="2" xfId="33" applyNumberFormat="1" applyFont="1" applyFill="1" applyBorder="1" applyAlignment="1" applyProtection="1">
      <alignment vertical="center"/>
    </xf>
    <xf numFmtId="0" fontId="16" fillId="0" borderId="11" xfId="33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 applyProtection="1">
      <alignment horizontal="centerContinuous" vertical="center"/>
    </xf>
    <xf numFmtId="0" fontId="23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181" fontId="16" fillId="0" borderId="2" xfId="0" applyNumberFormat="1" applyFont="1" applyFill="1" applyBorder="1" applyAlignment="1">
      <alignment horizontal="right" vertical="center" wrapText="1"/>
    </xf>
    <xf numFmtId="4" fontId="18" fillId="0" borderId="6" xfId="0" applyNumberFormat="1" applyFont="1" applyFill="1" applyBorder="1" applyAlignment="1" applyProtection="1">
      <alignment horizontal="right" vertical="center" wrapText="1"/>
    </xf>
    <xf numFmtId="176" fontId="18" fillId="0" borderId="2" xfId="0" applyNumberFormat="1" applyFont="1" applyFill="1" applyBorder="1" applyAlignment="1" applyProtection="1">
      <alignment horizontal="right" vertical="center" wrapText="1"/>
    </xf>
    <xf numFmtId="0" fontId="16" fillId="0" borderId="2" xfId="67" applyFont="1" applyFill="1" applyBorder="1">
      <alignment vertical="center"/>
    </xf>
    <xf numFmtId="0" fontId="0" fillId="0" borderId="2" xfId="0" applyFill="1" applyBorder="1" applyAlignment="1"/>
    <xf numFmtId="0" fontId="16" fillId="0" borderId="2" xfId="0" applyFont="1" applyFill="1" applyBorder="1" applyAlignment="1">
      <alignment horizontal="center" vertical="center"/>
    </xf>
    <xf numFmtId="0" fontId="18" fillId="0" borderId="14" xfId="0" applyNumberFormat="1" applyFont="1" applyFill="1" applyBorder="1" applyAlignment="1" applyProtection="1">
      <alignment horizontal="left" vertical="center"/>
    </xf>
  </cellXfs>
  <cellStyles count="69">
    <cellStyle name="常规" xfId="0" builtinId="0"/>
    <cellStyle name="千位分隔" xfId="1" builtinId="3"/>
    <cellStyle name="常规_76F45534EFC8460DA0F4824A8C8A34BC" xfId="2"/>
    <cellStyle name="货币" xfId="3" builtinId="4"/>
    <cellStyle name="千位分隔[0]" xfId="4" builtinId="6"/>
    <cellStyle name="强调文字颜色 4" xfId="5"/>
    <cellStyle name="百分比" xfId="6" builtinId="5"/>
    <cellStyle name="货币[0]" xfId="7" builtinId="7"/>
    <cellStyle name="标题" xfId="8"/>
    <cellStyle name="常规_10FFF10EDCCA4317905A55AF0DC4BD23" xfId="9"/>
    <cellStyle name="20% - 强调文字颜色 3" xfId="10"/>
    <cellStyle name="输入" xfId="11"/>
    <cellStyle name="超链接" xfId="12" builtinId="8"/>
    <cellStyle name="常规_234CAB730E9A49B381A8B2597D07D694" xfId="13"/>
    <cellStyle name="差" xfId="14"/>
    <cellStyle name="40% - 强调文字颜色 3" xfId="15"/>
    <cellStyle name="60% - 强调文字颜色 3" xfId="16"/>
    <cellStyle name="常规_385200E607F04804B5C7988757B03D63" xfId="17"/>
    <cellStyle name="已访问的超链接" xfId="18" builtinId="9"/>
    <cellStyle name="注释" xfId="19"/>
    <cellStyle name="警告文本" xfId="20"/>
    <cellStyle name="标题 4" xfId="21"/>
    <cellStyle name="60% - 强调文字颜色 2" xfId="22"/>
    <cellStyle name="解释性文本" xfId="23"/>
    <cellStyle name="标题 1" xfId="24"/>
    <cellStyle name="标题 2" xfId="25"/>
    <cellStyle name="标题 3" xfId="26"/>
    <cellStyle name="60% - 强调文字颜色 1" xfId="27"/>
    <cellStyle name="常规_E8AF75BCA17C4A7BA79F29CA83B6F5A7" xfId="28"/>
    <cellStyle name="输出" xfId="29"/>
    <cellStyle name="60% - 强调文字颜色 4" xfId="30"/>
    <cellStyle name="计算" xfId="31"/>
    <cellStyle name="检查单元格" xfId="32"/>
    <cellStyle name="常规_F2C9F44EAE6D41698431DB70DDBCF964" xfId="33"/>
    <cellStyle name="链接单元格" xfId="34"/>
    <cellStyle name="强调文字颜色 2" xfId="35"/>
    <cellStyle name="20% - 强调文字颜色 6" xfId="36"/>
    <cellStyle name="汇总" xfId="37"/>
    <cellStyle name="好" xfId="38"/>
    <cellStyle name="适中" xfId="39"/>
    <cellStyle name="强调文字颜色 1" xfId="40"/>
    <cellStyle name="20% - 强调文字颜色 5" xfId="41"/>
    <cellStyle name="20% - 强调文字颜色 1" xfId="42"/>
    <cellStyle name="常规_01024199FB0E4AA990B5AE7002822FBB" xfId="43"/>
    <cellStyle name="40% - 强调文字颜色 1" xfId="44"/>
    <cellStyle name="20% - 强调文字颜色 2" xfId="45"/>
    <cellStyle name="40% - 强调文字颜色 2" xfId="46"/>
    <cellStyle name="强调文字颜色 3" xfId="47"/>
    <cellStyle name="20% - 强调文字颜色 4" xfId="48"/>
    <cellStyle name="常规_FA85956AF29D46888C80C611E9FB4855" xfId="49"/>
    <cellStyle name="常规_5E9FB8AE66E14E3CBF0A58F4E691094F" xfId="50"/>
    <cellStyle name="40% - 强调文字颜色 4" xfId="51"/>
    <cellStyle name="强调文字颜色 5" xfId="52"/>
    <cellStyle name="40% - 强调文字颜色 5" xfId="53"/>
    <cellStyle name="60% - 强调文字颜色 5" xfId="54"/>
    <cellStyle name="强调文字颜色 6" xfId="55"/>
    <cellStyle name="40% - 强调文字颜色 6" xfId="56"/>
    <cellStyle name="60% - 强调文字颜色 6" xfId="57"/>
    <cellStyle name="常规_0B6CD2B80CC44853A61EA0F3C70718A7" xfId="58"/>
    <cellStyle name="常规_16D242D3E8CA48A39E7BABAD4C2ADF34" xfId="59"/>
    <cellStyle name="常规_39487248717147F198562F069F2ADD01" xfId="60"/>
    <cellStyle name="常规_895BA4DC252E44F38DB6B1093505760C" xfId="61"/>
    <cellStyle name="常规_9BD24174709145A1A19E8F64762D88B5" xfId="62"/>
    <cellStyle name="常规_AB1B1E38243A4EE5BA45BBBA49A942B7" xfId="63"/>
    <cellStyle name="常规_EA9ADEE351EC4FBE8D6B10FECBD78F3B" xfId="64"/>
    <cellStyle name="常规 2" xfId="65"/>
    <cellStyle name="常规_FDEBF98641054675A285ACB70D2F65A1" xfId="66"/>
    <cellStyle name="常规_部门收支总表" xfId="67"/>
    <cellStyle name="常规_工资福利" xfId="68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9"/>
  <sheetViews>
    <sheetView showGridLines="0" showZeros="0" workbookViewId="0">
      <selection activeCell="C32" sqref="C32"/>
    </sheetView>
  </sheetViews>
  <sheetFormatPr defaultColWidth="9" defaultRowHeight="14.25" outlineLevelCol="7"/>
  <cols>
    <col min="1" max="1" width="33.875" customWidth="1"/>
    <col min="2" max="2" width="13.375" customWidth="1"/>
    <col min="3" max="3" width="22.125" customWidth="1"/>
    <col min="4" max="4" width="12.75" customWidth="1"/>
    <col min="5" max="5" width="22.625" customWidth="1"/>
    <col min="6" max="6" width="12.875" customWidth="1"/>
    <col min="7" max="7" width="21.75" customWidth="1"/>
    <col min="8" max="8" width="10.625" customWidth="1"/>
  </cols>
  <sheetData>
    <row r="1" ht="20.25" customHeight="1" spans="1:8">
      <c r="A1" s="402"/>
      <c r="B1" s="403"/>
      <c r="C1" s="403"/>
      <c r="D1" s="403"/>
      <c r="E1" s="403"/>
      <c r="H1" s="596" t="s">
        <v>0</v>
      </c>
    </row>
    <row r="2" ht="20.25" customHeight="1" spans="1:8">
      <c r="A2" s="405" t="s">
        <v>1</v>
      </c>
      <c r="B2" s="405"/>
      <c r="C2" s="405"/>
      <c r="D2" s="405"/>
      <c r="E2" s="405"/>
      <c r="F2" s="405"/>
      <c r="G2" s="405"/>
      <c r="H2" s="405"/>
    </row>
    <row r="3" ht="16.5" customHeight="1" spans="1:8">
      <c r="A3" s="406"/>
      <c r="B3" s="406"/>
      <c r="C3" s="406"/>
      <c r="D3" s="407"/>
      <c r="E3" s="407"/>
      <c r="H3" s="408" t="s">
        <v>2</v>
      </c>
    </row>
    <row r="4" ht="16.5" customHeight="1" spans="1:8">
      <c r="A4" s="602" t="s">
        <v>3</v>
      </c>
      <c r="B4" s="602"/>
      <c r="C4" s="603" t="s">
        <v>4</v>
      </c>
      <c r="D4" s="603"/>
      <c r="E4" s="603"/>
      <c r="F4" s="603"/>
      <c r="G4" s="603"/>
      <c r="H4" s="603"/>
    </row>
    <row r="5" ht="15" customHeight="1" spans="1:8">
      <c r="A5" s="604" t="s">
        <v>5</v>
      </c>
      <c r="B5" s="604" t="s">
        <v>6</v>
      </c>
      <c r="C5" s="603" t="s">
        <v>7</v>
      </c>
      <c r="D5" s="604" t="s">
        <v>6</v>
      </c>
      <c r="E5" s="603" t="s">
        <v>8</v>
      </c>
      <c r="F5" s="604" t="s">
        <v>6</v>
      </c>
      <c r="G5" s="603" t="s">
        <v>9</v>
      </c>
      <c r="H5" s="604" t="s">
        <v>6</v>
      </c>
    </row>
    <row r="6" s="69" customFormat="1" ht="15" customHeight="1" spans="1:8">
      <c r="A6" s="412" t="s">
        <v>10</v>
      </c>
      <c r="B6" s="110">
        <v>1728.32</v>
      </c>
      <c r="C6" s="412" t="s">
        <v>11</v>
      </c>
      <c r="D6" s="414">
        <v>1496.23</v>
      </c>
      <c r="E6" s="412" t="s">
        <v>12</v>
      </c>
      <c r="F6" s="110">
        <v>1676.32</v>
      </c>
      <c r="G6" s="416" t="s">
        <v>13</v>
      </c>
      <c r="H6" s="605"/>
    </row>
    <row r="7" s="69" customFormat="1" ht="15" customHeight="1" spans="1:8">
      <c r="A7" s="412" t="s">
        <v>14</v>
      </c>
      <c r="B7" s="484">
        <v>640.05</v>
      </c>
      <c r="C7" s="416" t="s">
        <v>15</v>
      </c>
      <c r="D7" s="414"/>
      <c r="E7" s="412" t="s">
        <v>16</v>
      </c>
      <c r="F7" s="484">
        <v>616.69</v>
      </c>
      <c r="G7" s="416" t="s">
        <v>17</v>
      </c>
      <c r="H7" s="605"/>
    </row>
    <row r="8" s="69" customFormat="1" ht="15" customHeight="1" spans="1:8">
      <c r="A8" s="412" t="s">
        <v>18</v>
      </c>
      <c r="B8" s="413"/>
      <c r="C8" s="412" t="s">
        <v>19</v>
      </c>
      <c r="D8" s="414">
        <v>35.5</v>
      </c>
      <c r="E8" s="412" t="s">
        <v>20</v>
      </c>
      <c r="F8" s="110">
        <v>601.65</v>
      </c>
      <c r="G8" s="416" t="s">
        <v>21</v>
      </c>
      <c r="H8" s="605"/>
    </row>
    <row r="9" s="69" customFormat="1" ht="15" customHeight="1" spans="1:8">
      <c r="A9" s="412" t="s">
        <v>22</v>
      </c>
      <c r="B9" s="484">
        <v>1088.27</v>
      </c>
      <c r="C9" s="412" t="s">
        <v>23</v>
      </c>
      <c r="D9" s="414">
        <v>37.13</v>
      </c>
      <c r="E9" s="412" t="s">
        <v>24</v>
      </c>
      <c r="F9" s="606">
        <v>457.98</v>
      </c>
      <c r="G9" s="416" t="s">
        <v>25</v>
      </c>
      <c r="H9" s="605"/>
    </row>
    <row r="10" s="69" customFormat="1" ht="15" customHeight="1" spans="1:8">
      <c r="A10" s="412" t="s">
        <v>26</v>
      </c>
      <c r="B10" s="413"/>
      <c r="C10" s="412" t="s">
        <v>27</v>
      </c>
      <c r="D10" s="414"/>
      <c r="E10" s="412" t="s">
        <v>28</v>
      </c>
      <c r="F10" s="607">
        <v>564.8</v>
      </c>
      <c r="G10" s="416" t="s">
        <v>29</v>
      </c>
      <c r="H10" s="605"/>
    </row>
    <row r="11" s="69" customFormat="1" ht="15" customHeight="1" spans="1:8">
      <c r="A11" s="412" t="s">
        <v>30</v>
      </c>
      <c r="B11" s="413"/>
      <c r="C11" s="412" t="s">
        <v>31</v>
      </c>
      <c r="D11" s="414"/>
      <c r="E11" s="608" t="s">
        <v>32</v>
      </c>
      <c r="F11" s="484">
        <v>184.8</v>
      </c>
      <c r="G11" s="416" t="s">
        <v>33</v>
      </c>
      <c r="H11" s="605"/>
    </row>
    <row r="12" s="69" customFormat="1" ht="15" customHeight="1" spans="1:8">
      <c r="A12" s="412" t="s">
        <v>34</v>
      </c>
      <c r="B12" s="413"/>
      <c r="C12" s="412" t="s">
        <v>35</v>
      </c>
      <c r="D12" s="414">
        <v>6</v>
      </c>
      <c r="E12" s="608" t="s">
        <v>36</v>
      </c>
      <c r="F12" s="110">
        <v>330</v>
      </c>
      <c r="G12" s="416" t="s">
        <v>37</v>
      </c>
      <c r="H12" s="605"/>
    </row>
    <row r="13" s="69" customFormat="1" ht="15" customHeight="1" spans="1:8">
      <c r="A13" s="412" t="s">
        <v>38</v>
      </c>
      <c r="B13" s="484">
        <v>100</v>
      </c>
      <c r="C13" s="412" t="s">
        <v>39</v>
      </c>
      <c r="D13" s="414">
        <v>32.5</v>
      </c>
      <c r="E13" s="608" t="s">
        <v>40</v>
      </c>
      <c r="F13" s="413"/>
      <c r="G13" s="416" t="s">
        <v>41</v>
      </c>
      <c r="H13" s="605"/>
    </row>
    <row r="14" s="69" customFormat="1" ht="15" customHeight="1" spans="1:8">
      <c r="A14" s="412" t="s">
        <v>42</v>
      </c>
      <c r="B14" s="413"/>
      <c r="C14" s="412" t="s">
        <v>43</v>
      </c>
      <c r="D14" s="414">
        <v>25</v>
      </c>
      <c r="E14" s="608" t="s">
        <v>44</v>
      </c>
      <c r="F14" s="413"/>
      <c r="G14" s="416" t="s">
        <v>45</v>
      </c>
      <c r="H14" s="605"/>
    </row>
    <row r="15" s="69" customFormat="1" ht="15" customHeight="1" spans="1:8">
      <c r="A15" s="412" t="s">
        <v>46</v>
      </c>
      <c r="B15" s="484">
        <v>513.55</v>
      </c>
      <c r="C15" s="412" t="s">
        <v>47</v>
      </c>
      <c r="D15" s="414">
        <v>234.8</v>
      </c>
      <c r="E15" s="608" t="s">
        <v>48</v>
      </c>
      <c r="F15" s="110">
        <v>50</v>
      </c>
      <c r="G15" s="416" t="s">
        <v>49</v>
      </c>
      <c r="H15" s="605"/>
    </row>
    <row r="16" s="69" customFormat="1" ht="15" customHeight="1" spans="1:8">
      <c r="A16" s="609"/>
      <c r="B16" s="413"/>
      <c r="C16" s="412" t="s">
        <v>50</v>
      </c>
      <c r="D16" s="414">
        <v>474.71</v>
      </c>
      <c r="E16" s="608" t="s">
        <v>51</v>
      </c>
      <c r="F16" s="413"/>
      <c r="G16" s="416" t="s">
        <v>52</v>
      </c>
      <c r="H16" s="605"/>
    </row>
    <row r="17" s="69" customFormat="1" ht="15" customHeight="1" spans="1:8">
      <c r="A17" s="412"/>
      <c r="B17" s="413"/>
      <c r="C17" s="412" t="s">
        <v>53</v>
      </c>
      <c r="D17" s="413"/>
      <c r="E17" s="608" t="s">
        <v>54</v>
      </c>
      <c r="F17" s="413"/>
      <c r="G17" s="416" t="s">
        <v>55</v>
      </c>
      <c r="H17" s="605"/>
    </row>
    <row r="18" s="69" customFormat="1" ht="15" customHeight="1" spans="1:8">
      <c r="A18" s="412"/>
      <c r="B18" s="413"/>
      <c r="C18" s="417" t="s">
        <v>56</v>
      </c>
      <c r="D18" s="413"/>
      <c r="E18" s="412" t="s">
        <v>57</v>
      </c>
      <c r="F18" s="413"/>
      <c r="G18" s="416" t="s">
        <v>58</v>
      </c>
      <c r="H18" s="605"/>
    </row>
    <row r="19" s="69" customFormat="1" ht="15" customHeight="1" spans="1:8">
      <c r="A19" s="609"/>
      <c r="B19" s="413"/>
      <c r="C19" s="417" t="s">
        <v>59</v>
      </c>
      <c r="D19" s="413"/>
      <c r="E19" s="412" t="s">
        <v>60</v>
      </c>
      <c r="F19" s="413"/>
      <c r="G19" s="416" t="s">
        <v>61</v>
      </c>
      <c r="H19" s="605"/>
    </row>
    <row r="20" s="69" customFormat="1" ht="15.75" customHeight="1" spans="1:8">
      <c r="A20" s="609"/>
      <c r="B20" s="413"/>
      <c r="C20" s="417" t="s">
        <v>62</v>
      </c>
      <c r="D20" s="413"/>
      <c r="E20" s="412" t="s">
        <v>63</v>
      </c>
      <c r="F20" s="413">
        <v>100.75</v>
      </c>
      <c r="G20" s="416" t="s">
        <v>64</v>
      </c>
      <c r="H20" s="605"/>
    </row>
    <row r="21" s="69" customFormat="1" ht="15" customHeight="1" spans="1:8">
      <c r="A21" s="412"/>
      <c r="B21" s="413"/>
      <c r="C21" s="417" t="s">
        <v>65</v>
      </c>
      <c r="D21" s="413"/>
      <c r="E21" s="412"/>
      <c r="F21" s="413"/>
      <c r="G21" s="416"/>
      <c r="H21" s="605"/>
    </row>
    <row r="22" s="69" customFormat="1" ht="15" customHeight="1" spans="1:8">
      <c r="A22" s="412"/>
      <c r="B22" s="413"/>
      <c r="C22" s="417" t="s">
        <v>66</v>
      </c>
      <c r="D22" s="413"/>
      <c r="E22" s="412"/>
      <c r="F22" s="413"/>
      <c r="G22" s="416"/>
      <c r="H22" s="605"/>
    </row>
    <row r="23" s="69" customFormat="1" ht="15" customHeight="1" spans="1:8">
      <c r="A23" s="412"/>
      <c r="B23" s="413"/>
      <c r="C23" s="417" t="s">
        <v>67</v>
      </c>
      <c r="D23" s="413"/>
      <c r="E23" s="412"/>
      <c r="F23" s="413"/>
      <c r="G23" s="416"/>
      <c r="H23" s="605"/>
    </row>
    <row r="24" s="69" customFormat="1" ht="15" customHeight="1" spans="1:8">
      <c r="A24" s="412"/>
      <c r="B24" s="413"/>
      <c r="C24" s="417" t="s">
        <v>68</v>
      </c>
      <c r="D24" s="413"/>
      <c r="E24" s="412"/>
      <c r="F24" s="413"/>
      <c r="G24" s="416"/>
      <c r="H24" s="605"/>
    </row>
    <row r="25" s="69" customFormat="1" ht="15" customHeight="1" spans="1:8">
      <c r="A25" s="412"/>
      <c r="B25" s="413"/>
      <c r="C25" s="417" t="s">
        <v>69</v>
      </c>
      <c r="D25" s="413"/>
      <c r="E25" s="412"/>
      <c r="F25" s="413"/>
      <c r="G25" s="416"/>
      <c r="H25" s="605"/>
    </row>
    <row r="26" s="69" customFormat="1" ht="15" customHeight="1" spans="1:8">
      <c r="A26" s="418" t="s">
        <v>70</v>
      </c>
      <c r="B26" s="110">
        <v>2341.87</v>
      </c>
      <c r="C26" s="418" t="s">
        <v>71</v>
      </c>
      <c r="D26" s="413">
        <v>2341.87</v>
      </c>
      <c r="E26" s="418" t="s">
        <v>71</v>
      </c>
      <c r="F26" s="110">
        <v>2341.87</v>
      </c>
      <c r="G26" s="610" t="s">
        <v>72</v>
      </c>
      <c r="H26" s="605"/>
    </row>
    <row r="27" s="69" customFormat="1" ht="15" customHeight="1" spans="1:8">
      <c r="A27" s="412" t="s">
        <v>73</v>
      </c>
      <c r="B27" s="413">
        <v>0</v>
      </c>
      <c r="C27" s="412"/>
      <c r="D27" s="413"/>
      <c r="E27" s="412"/>
      <c r="F27" s="413"/>
      <c r="G27" s="610"/>
      <c r="H27" s="605"/>
    </row>
    <row r="28" s="69" customFormat="1" ht="13.5" customHeight="1" spans="1:8">
      <c r="A28" s="418" t="s">
        <v>74</v>
      </c>
      <c r="B28" s="110">
        <v>2341.87</v>
      </c>
      <c r="C28" s="418" t="s">
        <v>75</v>
      </c>
      <c r="D28" s="413">
        <v>2341.87</v>
      </c>
      <c r="E28" s="418" t="s">
        <v>75</v>
      </c>
      <c r="F28" s="110">
        <v>2341.87</v>
      </c>
      <c r="G28" s="610" t="s">
        <v>75</v>
      </c>
      <c r="H28" s="605"/>
    </row>
    <row r="29" spans="1:6">
      <c r="A29" s="611"/>
      <c r="B29" s="611"/>
      <c r="C29" s="611"/>
      <c r="D29" s="611"/>
      <c r="E29" s="611"/>
      <c r="F29" s="611"/>
    </row>
  </sheetData>
  <sheetProtection sheet="1" formatCells="0" formatColumns="0" formatRows="0"/>
  <mergeCells count="4">
    <mergeCell ref="A2:H2"/>
    <mergeCell ref="A3:C3"/>
    <mergeCell ref="C4:H4"/>
    <mergeCell ref="A29:F29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23"/>
  <sheetViews>
    <sheetView showGridLines="0" showZeros="0" topLeftCell="K1" workbookViewId="0">
      <selection activeCell="R6" sqref="R6"/>
    </sheetView>
  </sheetViews>
  <sheetFormatPr defaultColWidth="6.875" defaultRowHeight="23.1" customHeight="1"/>
  <cols>
    <col min="1" max="1" width="8.375" style="577" customWidth="1"/>
    <col min="2" max="2" width="25.5" style="577" customWidth="1"/>
    <col min="3" max="3" width="10.875" style="577" customWidth="1"/>
    <col min="4" max="4" width="11.25" style="577" customWidth="1"/>
    <col min="5" max="6" width="9.875" style="577" customWidth="1"/>
    <col min="7" max="7" width="10.375" style="577" customWidth="1"/>
    <col min="8" max="8" width="11.375" style="577" customWidth="1"/>
    <col min="9" max="14" width="9.875" style="577" customWidth="1"/>
    <col min="15" max="256" width="6.75" style="577" customWidth="1"/>
    <col min="257" max="16384" width="6.875" style="578"/>
  </cols>
  <sheetData>
    <row r="1" customHeight="1" spans="2:14">
      <c r="B1" s="579"/>
      <c r="C1" s="579"/>
      <c r="D1" s="579"/>
      <c r="E1" s="579"/>
      <c r="F1" s="579"/>
      <c r="G1" s="579"/>
      <c r="H1" s="579"/>
      <c r="I1" s="579"/>
      <c r="J1" s="579"/>
      <c r="K1" s="579"/>
      <c r="N1" s="596" t="s">
        <v>76</v>
      </c>
    </row>
    <row r="2" customHeight="1" spans="1:14">
      <c r="A2" s="580" t="s">
        <v>77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</row>
    <row r="3" customHeight="1" spans="2:14">
      <c r="B3" s="581"/>
      <c r="C3" s="581"/>
      <c r="D3" s="582"/>
      <c r="E3" s="582"/>
      <c r="F3" s="582"/>
      <c r="G3" s="582"/>
      <c r="H3" s="581"/>
      <c r="I3" s="581"/>
      <c r="J3" s="581"/>
      <c r="K3" s="581"/>
      <c r="M3" s="597" t="s">
        <v>78</v>
      </c>
      <c r="N3" s="597"/>
    </row>
    <row r="4" customHeight="1" spans="1:14">
      <c r="A4" s="583" t="s">
        <v>79</v>
      </c>
      <c r="B4" s="584" t="s">
        <v>80</v>
      </c>
      <c r="C4" s="585" t="s">
        <v>81</v>
      </c>
      <c r="D4" s="586" t="s">
        <v>82</v>
      </c>
      <c r="E4" s="586"/>
      <c r="F4" s="586"/>
      <c r="G4" s="586"/>
      <c r="H4" s="584" t="s">
        <v>83</v>
      </c>
      <c r="I4" s="584" t="s">
        <v>84</v>
      </c>
      <c r="J4" s="584" t="s">
        <v>85</v>
      </c>
      <c r="K4" s="584" t="s">
        <v>86</v>
      </c>
      <c r="L4" s="584" t="s">
        <v>87</v>
      </c>
      <c r="M4" s="598" t="s">
        <v>88</v>
      </c>
      <c r="N4" s="599" t="s">
        <v>89</v>
      </c>
    </row>
    <row r="5" ht="36" customHeight="1" spans="1:14">
      <c r="A5" s="583"/>
      <c r="B5" s="584"/>
      <c r="C5" s="584"/>
      <c r="D5" s="584" t="s">
        <v>90</v>
      </c>
      <c r="E5" s="584" t="s">
        <v>91</v>
      </c>
      <c r="F5" s="584" t="s">
        <v>92</v>
      </c>
      <c r="G5" s="587" t="s">
        <v>93</v>
      </c>
      <c r="H5" s="588"/>
      <c r="I5" s="584"/>
      <c r="J5" s="584"/>
      <c r="K5" s="584"/>
      <c r="L5" s="584"/>
      <c r="M5" s="584"/>
      <c r="N5" s="600"/>
    </row>
    <row r="6" customHeight="1" spans="1:14">
      <c r="A6" s="589" t="s">
        <v>94</v>
      </c>
      <c r="B6" s="588" t="s">
        <v>94</v>
      </c>
      <c r="C6" s="588">
        <v>1</v>
      </c>
      <c r="D6" s="588">
        <v>2</v>
      </c>
      <c r="E6" s="588">
        <v>3</v>
      </c>
      <c r="F6" s="588">
        <v>4</v>
      </c>
      <c r="G6" s="590">
        <v>5</v>
      </c>
      <c r="H6" s="584">
        <v>6</v>
      </c>
      <c r="I6" s="601">
        <v>7</v>
      </c>
      <c r="J6" s="588">
        <v>8</v>
      </c>
      <c r="K6" s="588">
        <v>9</v>
      </c>
      <c r="L6" s="588">
        <v>10</v>
      </c>
      <c r="M6" s="588">
        <v>11</v>
      </c>
      <c r="N6" s="588">
        <v>12</v>
      </c>
    </row>
    <row r="7" s="576" customFormat="1" ht="23.25" customHeight="1" spans="1:256">
      <c r="A7" s="551"/>
      <c r="B7" s="294" t="s">
        <v>81</v>
      </c>
      <c r="C7" s="110">
        <v>2341.87</v>
      </c>
      <c r="D7" s="474">
        <v>1728.32</v>
      </c>
      <c r="E7" s="474">
        <v>640.05</v>
      </c>
      <c r="F7" s="474">
        <v>0</v>
      </c>
      <c r="G7" s="480">
        <v>1088.27</v>
      </c>
      <c r="H7" s="591"/>
      <c r="I7" s="592">
        <v>0</v>
      </c>
      <c r="J7" s="554">
        <v>0</v>
      </c>
      <c r="K7" s="474">
        <v>100</v>
      </c>
      <c r="L7" s="474">
        <v>0</v>
      </c>
      <c r="M7" s="474">
        <v>513.55</v>
      </c>
      <c r="N7" s="555">
        <v>0</v>
      </c>
      <c r="O7" s="594"/>
      <c r="P7" s="594"/>
      <c r="Q7" s="594"/>
      <c r="R7" s="594"/>
      <c r="S7" s="594"/>
      <c r="T7" s="594"/>
      <c r="U7" s="594"/>
      <c r="V7" s="594"/>
      <c r="W7" s="594"/>
      <c r="X7" s="594"/>
      <c r="Y7" s="594"/>
      <c r="Z7" s="594"/>
      <c r="AA7" s="594"/>
      <c r="AB7" s="594"/>
      <c r="AC7" s="594"/>
      <c r="AD7" s="594"/>
      <c r="AE7" s="594"/>
      <c r="AF7" s="594"/>
      <c r="AG7" s="594"/>
      <c r="AH7" s="594"/>
      <c r="AI7" s="594"/>
      <c r="AJ7" s="594"/>
      <c r="AK7" s="594"/>
      <c r="AL7" s="594"/>
      <c r="AM7" s="594"/>
      <c r="AN7" s="594"/>
      <c r="AO7" s="594"/>
      <c r="AP7" s="594"/>
      <c r="AQ7" s="594"/>
      <c r="AR7" s="594"/>
      <c r="AS7" s="594"/>
      <c r="AT7" s="594"/>
      <c r="AU7" s="594"/>
      <c r="AV7" s="594"/>
      <c r="AW7" s="594"/>
      <c r="AX7" s="594"/>
      <c r="AY7" s="594"/>
      <c r="AZ7" s="594"/>
      <c r="BA7" s="594"/>
      <c r="BB7" s="594"/>
      <c r="BC7" s="594"/>
      <c r="BD7" s="594"/>
      <c r="BE7" s="594"/>
      <c r="BF7" s="594"/>
      <c r="BG7" s="594"/>
      <c r="BH7" s="594"/>
      <c r="BI7" s="594"/>
      <c r="BJ7" s="594"/>
      <c r="BK7" s="594"/>
      <c r="BL7" s="594"/>
      <c r="BM7" s="594"/>
      <c r="BN7" s="594"/>
      <c r="BO7" s="594"/>
      <c r="BP7" s="594"/>
      <c r="BQ7" s="594"/>
      <c r="BR7" s="594"/>
      <c r="BS7" s="594"/>
      <c r="BT7" s="594"/>
      <c r="BU7" s="594"/>
      <c r="BV7" s="594"/>
      <c r="BW7" s="594"/>
      <c r="BX7" s="594"/>
      <c r="BY7" s="594"/>
      <c r="BZ7" s="594"/>
      <c r="CA7" s="594"/>
      <c r="CB7" s="594"/>
      <c r="CC7" s="594"/>
      <c r="CD7" s="594"/>
      <c r="CE7" s="594"/>
      <c r="CF7" s="594"/>
      <c r="CG7" s="594"/>
      <c r="CH7" s="594"/>
      <c r="CI7" s="594"/>
      <c r="CJ7" s="594"/>
      <c r="CK7" s="594"/>
      <c r="CL7" s="594"/>
      <c r="CM7" s="594"/>
      <c r="CN7" s="594"/>
      <c r="CO7" s="594"/>
      <c r="CP7" s="594"/>
      <c r="CQ7" s="594"/>
      <c r="CR7" s="594"/>
      <c r="CS7" s="594"/>
      <c r="CT7" s="594"/>
      <c r="CU7" s="594"/>
      <c r="CV7" s="594"/>
      <c r="CW7" s="594"/>
      <c r="CX7" s="594"/>
      <c r="CY7" s="594"/>
      <c r="CZ7" s="594"/>
      <c r="DA7" s="594"/>
      <c r="DB7" s="594"/>
      <c r="DC7" s="594"/>
      <c r="DD7" s="594"/>
      <c r="DE7" s="594"/>
      <c r="DF7" s="594"/>
      <c r="DG7" s="594"/>
      <c r="DH7" s="594"/>
      <c r="DI7" s="594"/>
      <c r="DJ7" s="594"/>
      <c r="DK7" s="594"/>
      <c r="DL7" s="594"/>
      <c r="DM7" s="594"/>
      <c r="DN7" s="594"/>
      <c r="DO7" s="594"/>
      <c r="DP7" s="594"/>
      <c r="DQ7" s="594"/>
      <c r="DR7" s="594"/>
      <c r="DS7" s="594"/>
      <c r="DT7" s="594"/>
      <c r="DU7" s="594"/>
      <c r="DV7" s="594"/>
      <c r="DW7" s="594"/>
      <c r="DX7" s="594"/>
      <c r="DY7" s="594"/>
      <c r="DZ7" s="594"/>
      <c r="EA7" s="594"/>
      <c r="EB7" s="594"/>
      <c r="EC7" s="594"/>
      <c r="ED7" s="594"/>
      <c r="EE7" s="594"/>
      <c r="EF7" s="594"/>
      <c r="EG7" s="594"/>
      <c r="EH7" s="594"/>
      <c r="EI7" s="594"/>
      <c r="EJ7" s="594"/>
      <c r="EK7" s="594"/>
      <c r="EL7" s="594"/>
      <c r="EM7" s="594"/>
      <c r="EN7" s="594"/>
      <c r="EO7" s="594"/>
      <c r="EP7" s="594"/>
      <c r="EQ7" s="594"/>
      <c r="ER7" s="594"/>
      <c r="ES7" s="594"/>
      <c r="ET7" s="594"/>
      <c r="EU7" s="594"/>
      <c r="EV7" s="594"/>
      <c r="EW7" s="594"/>
      <c r="EX7" s="594"/>
      <c r="EY7" s="594"/>
      <c r="EZ7" s="594"/>
      <c r="FA7" s="594"/>
      <c r="FB7" s="594"/>
      <c r="FC7" s="594"/>
      <c r="FD7" s="594"/>
      <c r="FE7" s="594"/>
      <c r="FF7" s="594"/>
      <c r="FG7" s="594"/>
      <c r="FH7" s="594"/>
      <c r="FI7" s="594"/>
      <c r="FJ7" s="594"/>
      <c r="FK7" s="594"/>
      <c r="FL7" s="594"/>
      <c r="FM7" s="594"/>
      <c r="FN7" s="594"/>
      <c r="FO7" s="594"/>
      <c r="FP7" s="594"/>
      <c r="FQ7" s="594"/>
      <c r="FR7" s="594"/>
      <c r="FS7" s="594"/>
      <c r="FT7" s="594"/>
      <c r="FU7" s="594"/>
      <c r="FV7" s="594"/>
      <c r="FW7" s="594"/>
      <c r="FX7" s="594"/>
      <c r="FY7" s="594"/>
      <c r="FZ7" s="594"/>
      <c r="GA7" s="594"/>
      <c r="GB7" s="594"/>
      <c r="GC7" s="594"/>
      <c r="GD7" s="594"/>
      <c r="GE7" s="594"/>
      <c r="GF7" s="594"/>
      <c r="GG7" s="594"/>
      <c r="GH7" s="594"/>
      <c r="GI7" s="594"/>
      <c r="GJ7" s="594"/>
      <c r="GK7" s="594"/>
      <c r="GL7" s="594"/>
      <c r="GM7" s="594"/>
      <c r="GN7" s="594"/>
      <c r="GO7" s="594"/>
      <c r="GP7" s="594"/>
      <c r="GQ7" s="594"/>
      <c r="GR7" s="594"/>
      <c r="GS7" s="594"/>
      <c r="GT7" s="594"/>
      <c r="GU7" s="594"/>
      <c r="GV7" s="594"/>
      <c r="GW7" s="594"/>
      <c r="GX7" s="594"/>
      <c r="GY7" s="594"/>
      <c r="GZ7" s="594"/>
      <c r="HA7" s="594"/>
      <c r="HB7" s="594"/>
      <c r="HC7" s="594"/>
      <c r="HD7" s="594"/>
      <c r="HE7" s="594"/>
      <c r="HF7" s="594"/>
      <c r="HG7" s="594"/>
      <c r="HH7" s="594"/>
      <c r="HI7" s="594"/>
      <c r="HJ7" s="594"/>
      <c r="HK7" s="594"/>
      <c r="HL7" s="594"/>
      <c r="HM7" s="594"/>
      <c r="HN7" s="594"/>
      <c r="HO7" s="594"/>
      <c r="HP7" s="594"/>
      <c r="HQ7" s="594"/>
      <c r="HR7" s="594"/>
      <c r="HS7" s="594"/>
      <c r="HT7" s="594"/>
      <c r="HU7" s="594"/>
      <c r="HV7" s="594"/>
      <c r="HW7" s="594"/>
      <c r="HX7" s="594"/>
      <c r="HY7" s="594"/>
      <c r="HZ7" s="594"/>
      <c r="IA7" s="594"/>
      <c r="IB7" s="594"/>
      <c r="IC7" s="594"/>
      <c r="ID7" s="594"/>
      <c r="IE7" s="594"/>
      <c r="IF7" s="594"/>
      <c r="IG7" s="594"/>
      <c r="IH7" s="594"/>
      <c r="II7" s="594"/>
      <c r="IJ7" s="594"/>
      <c r="IK7" s="594"/>
      <c r="IL7" s="594"/>
      <c r="IM7" s="594"/>
      <c r="IN7" s="594"/>
      <c r="IO7" s="594"/>
      <c r="IP7" s="594"/>
      <c r="IQ7" s="594"/>
      <c r="IR7" s="594"/>
      <c r="IS7" s="594"/>
      <c r="IT7" s="594"/>
      <c r="IU7" s="594"/>
      <c r="IV7" s="594"/>
    </row>
    <row r="8" s="576" customFormat="1" ht="23.25" customHeight="1" spans="1:256">
      <c r="A8" s="551" t="s">
        <v>95</v>
      </c>
      <c r="B8" s="294" t="s">
        <v>96</v>
      </c>
      <c r="C8" s="474">
        <v>2184.14</v>
      </c>
      <c r="D8" s="474">
        <v>1570.59</v>
      </c>
      <c r="E8" s="474">
        <v>482.32</v>
      </c>
      <c r="F8" s="474">
        <v>0</v>
      </c>
      <c r="G8" s="480">
        <v>1088.27</v>
      </c>
      <c r="H8" s="591"/>
      <c r="I8" s="592"/>
      <c r="J8" s="554"/>
      <c r="K8" s="474">
        <v>100</v>
      </c>
      <c r="L8" s="474">
        <v>0</v>
      </c>
      <c r="M8" s="474">
        <v>513.55</v>
      </c>
      <c r="N8" s="555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4"/>
      <c r="Z8" s="594"/>
      <c r="AA8" s="594"/>
      <c r="AB8" s="594"/>
      <c r="AC8" s="594"/>
      <c r="AD8" s="594"/>
      <c r="AE8" s="594"/>
      <c r="AF8" s="594"/>
      <c r="AG8" s="594"/>
      <c r="AH8" s="594"/>
      <c r="AI8" s="594"/>
      <c r="AJ8" s="594"/>
      <c r="AK8" s="594"/>
      <c r="AL8" s="594"/>
      <c r="AM8" s="594"/>
      <c r="AN8" s="594"/>
      <c r="AO8" s="594"/>
      <c r="AP8" s="594"/>
      <c r="AQ8" s="594"/>
      <c r="AR8" s="594"/>
      <c r="AS8" s="594"/>
      <c r="AT8" s="594"/>
      <c r="AU8" s="594"/>
      <c r="AV8" s="594"/>
      <c r="AW8" s="594"/>
      <c r="AX8" s="594"/>
      <c r="AY8" s="594"/>
      <c r="AZ8" s="594"/>
      <c r="BA8" s="594"/>
      <c r="BB8" s="594"/>
      <c r="BC8" s="594"/>
      <c r="BD8" s="594"/>
      <c r="BE8" s="594"/>
      <c r="BF8" s="594"/>
      <c r="BG8" s="594"/>
      <c r="BH8" s="594"/>
      <c r="BI8" s="594"/>
      <c r="BJ8" s="594"/>
      <c r="BK8" s="594"/>
      <c r="BL8" s="594"/>
      <c r="BM8" s="594"/>
      <c r="BN8" s="594"/>
      <c r="BO8" s="594"/>
      <c r="BP8" s="594"/>
      <c r="BQ8" s="594"/>
      <c r="BR8" s="594"/>
      <c r="BS8" s="594"/>
      <c r="BT8" s="594"/>
      <c r="BU8" s="594"/>
      <c r="BV8" s="594"/>
      <c r="BW8" s="594"/>
      <c r="BX8" s="594"/>
      <c r="BY8" s="594"/>
      <c r="BZ8" s="594"/>
      <c r="CA8" s="594"/>
      <c r="CB8" s="594"/>
      <c r="CC8" s="594"/>
      <c r="CD8" s="594"/>
      <c r="CE8" s="594"/>
      <c r="CF8" s="594"/>
      <c r="CG8" s="594"/>
      <c r="CH8" s="594"/>
      <c r="CI8" s="594"/>
      <c r="CJ8" s="594"/>
      <c r="CK8" s="594"/>
      <c r="CL8" s="594"/>
      <c r="CM8" s="594"/>
      <c r="CN8" s="594"/>
      <c r="CO8" s="594"/>
      <c r="CP8" s="594"/>
      <c r="CQ8" s="594"/>
      <c r="CR8" s="594"/>
      <c r="CS8" s="594"/>
      <c r="CT8" s="594"/>
      <c r="CU8" s="594"/>
      <c r="CV8" s="594"/>
      <c r="CW8" s="594"/>
      <c r="CX8" s="594"/>
      <c r="CY8" s="594"/>
      <c r="CZ8" s="594"/>
      <c r="DA8" s="594"/>
      <c r="DB8" s="594"/>
      <c r="DC8" s="594"/>
      <c r="DD8" s="594"/>
      <c r="DE8" s="594"/>
      <c r="DF8" s="594"/>
      <c r="DG8" s="594"/>
      <c r="DH8" s="594"/>
      <c r="DI8" s="594"/>
      <c r="DJ8" s="594"/>
      <c r="DK8" s="594"/>
      <c r="DL8" s="594"/>
      <c r="DM8" s="594"/>
      <c r="DN8" s="594"/>
      <c r="DO8" s="594"/>
      <c r="DP8" s="594"/>
      <c r="DQ8" s="594"/>
      <c r="DR8" s="594"/>
      <c r="DS8" s="594"/>
      <c r="DT8" s="594"/>
      <c r="DU8" s="594"/>
      <c r="DV8" s="594"/>
      <c r="DW8" s="594"/>
      <c r="DX8" s="594"/>
      <c r="DY8" s="594"/>
      <c r="DZ8" s="594"/>
      <c r="EA8" s="594"/>
      <c r="EB8" s="594"/>
      <c r="EC8" s="594"/>
      <c r="ED8" s="594"/>
      <c r="EE8" s="594"/>
      <c r="EF8" s="594"/>
      <c r="EG8" s="594"/>
      <c r="EH8" s="594"/>
      <c r="EI8" s="594"/>
      <c r="EJ8" s="594"/>
      <c r="EK8" s="594"/>
      <c r="EL8" s="594"/>
      <c r="EM8" s="594"/>
      <c r="EN8" s="594"/>
      <c r="EO8" s="594"/>
      <c r="EP8" s="594"/>
      <c r="EQ8" s="594"/>
      <c r="ER8" s="594"/>
      <c r="ES8" s="594"/>
      <c r="ET8" s="594"/>
      <c r="EU8" s="594"/>
      <c r="EV8" s="594"/>
      <c r="EW8" s="594"/>
      <c r="EX8" s="594"/>
      <c r="EY8" s="594"/>
      <c r="EZ8" s="594"/>
      <c r="FA8" s="594"/>
      <c r="FB8" s="594"/>
      <c r="FC8" s="594"/>
      <c r="FD8" s="594"/>
      <c r="FE8" s="594"/>
      <c r="FF8" s="594"/>
      <c r="FG8" s="594"/>
      <c r="FH8" s="594"/>
      <c r="FI8" s="594"/>
      <c r="FJ8" s="594"/>
      <c r="FK8" s="594"/>
      <c r="FL8" s="594"/>
      <c r="FM8" s="594"/>
      <c r="FN8" s="594"/>
      <c r="FO8" s="594"/>
      <c r="FP8" s="594"/>
      <c r="FQ8" s="594"/>
      <c r="FR8" s="594"/>
      <c r="FS8" s="594"/>
      <c r="FT8" s="594"/>
      <c r="FU8" s="594"/>
      <c r="FV8" s="594"/>
      <c r="FW8" s="594"/>
      <c r="FX8" s="594"/>
      <c r="FY8" s="594"/>
      <c r="FZ8" s="594"/>
      <c r="GA8" s="594"/>
      <c r="GB8" s="594"/>
      <c r="GC8" s="594"/>
      <c r="GD8" s="594"/>
      <c r="GE8" s="594"/>
      <c r="GF8" s="594"/>
      <c r="GG8" s="594"/>
      <c r="GH8" s="594"/>
      <c r="GI8" s="594"/>
      <c r="GJ8" s="594"/>
      <c r="GK8" s="594"/>
      <c r="GL8" s="594"/>
      <c r="GM8" s="594"/>
      <c r="GN8" s="594"/>
      <c r="GO8" s="594"/>
      <c r="GP8" s="594"/>
      <c r="GQ8" s="594"/>
      <c r="GR8" s="594"/>
      <c r="GS8" s="594"/>
      <c r="GT8" s="594"/>
      <c r="GU8" s="594"/>
      <c r="GV8" s="594"/>
      <c r="GW8" s="594"/>
      <c r="GX8" s="594"/>
      <c r="GY8" s="594"/>
      <c r="GZ8" s="594"/>
      <c r="HA8" s="594"/>
      <c r="HB8" s="594"/>
      <c r="HC8" s="594"/>
      <c r="HD8" s="594"/>
      <c r="HE8" s="594"/>
      <c r="HF8" s="594"/>
      <c r="HG8" s="594"/>
      <c r="HH8" s="594"/>
      <c r="HI8" s="594"/>
      <c r="HJ8" s="594"/>
      <c r="HK8" s="594"/>
      <c r="HL8" s="594"/>
      <c r="HM8" s="594"/>
      <c r="HN8" s="594"/>
      <c r="HO8" s="594"/>
      <c r="HP8" s="594"/>
      <c r="HQ8" s="594"/>
      <c r="HR8" s="594"/>
      <c r="HS8" s="594"/>
      <c r="HT8" s="594"/>
      <c r="HU8" s="594"/>
      <c r="HV8" s="594"/>
      <c r="HW8" s="594"/>
      <c r="HX8" s="594"/>
      <c r="HY8" s="594"/>
      <c r="HZ8" s="594"/>
      <c r="IA8" s="594"/>
      <c r="IB8" s="594"/>
      <c r="IC8" s="594"/>
      <c r="ID8" s="594"/>
      <c r="IE8" s="594"/>
      <c r="IF8" s="594"/>
      <c r="IG8" s="594"/>
      <c r="IH8" s="594"/>
      <c r="II8" s="594"/>
      <c r="IJ8" s="594"/>
      <c r="IK8" s="594"/>
      <c r="IL8" s="594"/>
      <c r="IM8" s="594"/>
      <c r="IN8" s="594"/>
      <c r="IO8" s="594"/>
      <c r="IP8" s="594"/>
      <c r="IQ8" s="594"/>
      <c r="IR8" s="594"/>
      <c r="IS8" s="594"/>
      <c r="IT8" s="594"/>
      <c r="IU8" s="594"/>
      <c r="IV8" s="594"/>
    </row>
    <row r="9" s="576" customFormat="1" ht="23.25" customHeight="1" spans="1:256">
      <c r="A9" s="551" t="s">
        <v>97</v>
      </c>
      <c r="B9" s="294" t="s">
        <v>98</v>
      </c>
      <c r="C9" s="474">
        <v>56.62</v>
      </c>
      <c r="D9" s="474">
        <v>56.62</v>
      </c>
      <c r="E9" s="474">
        <v>56.62</v>
      </c>
      <c r="F9" s="474">
        <v>0</v>
      </c>
      <c r="G9" s="480">
        <v>0</v>
      </c>
      <c r="H9" s="591"/>
      <c r="I9" s="592"/>
      <c r="J9" s="554"/>
      <c r="K9" s="554"/>
      <c r="L9" s="554"/>
      <c r="M9" s="554"/>
      <c r="N9" s="555"/>
      <c r="O9" s="594"/>
      <c r="P9" s="594"/>
      <c r="Q9" s="594"/>
      <c r="R9" s="594"/>
      <c r="S9" s="594"/>
      <c r="T9" s="594"/>
      <c r="U9" s="594"/>
      <c r="V9" s="594"/>
      <c r="W9" s="594"/>
      <c r="X9" s="594"/>
      <c r="Y9" s="594"/>
      <c r="Z9" s="594"/>
      <c r="AA9" s="594"/>
      <c r="AB9" s="594"/>
      <c r="AC9" s="594"/>
      <c r="AD9" s="594"/>
      <c r="AE9" s="594"/>
      <c r="AF9" s="594"/>
      <c r="AG9" s="594"/>
      <c r="AH9" s="594"/>
      <c r="AI9" s="594"/>
      <c r="AJ9" s="594"/>
      <c r="AK9" s="594"/>
      <c r="AL9" s="594"/>
      <c r="AM9" s="594"/>
      <c r="AN9" s="594"/>
      <c r="AO9" s="594"/>
      <c r="AP9" s="594"/>
      <c r="AQ9" s="594"/>
      <c r="AR9" s="594"/>
      <c r="AS9" s="594"/>
      <c r="AT9" s="594"/>
      <c r="AU9" s="594"/>
      <c r="AV9" s="594"/>
      <c r="AW9" s="594"/>
      <c r="AX9" s="594"/>
      <c r="AY9" s="594"/>
      <c r="AZ9" s="594"/>
      <c r="BA9" s="594"/>
      <c r="BB9" s="594"/>
      <c r="BC9" s="594"/>
      <c r="BD9" s="594"/>
      <c r="BE9" s="594"/>
      <c r="BF9" s="594"/>
      <c r="BG9" s="594"/>
      <c r="BH9" s="594"/>
      <c r="BI9" s="594"/>
      <c r="BJ9" s="594"/>
      <c r="BK9" s="594"/>
      <c r="BL9" s="594"/>
      <c r="BM9" s="594"/>
      <c r="BN9" s="594"/>
      <c r="BO9" s="594"/>
      <c r="BP9" s="594"/>
      <c r="BQ9" s="594"/>
      <c r="BR9" s="594"/>
      <c r="BS9" s="594"/>
      <c r="BT9" s="594"/>
      <c r="BU9" s="594"/>
      <c r="BV9" s="594"/>
      <c r="BW9" s="594"/>
      <c r="BX9" s="594"/>
      <c r="BY9" s="594"/>
      <c r="BZ9" s="594"/>
      <c r="CA9" s="594"/>
      <c r="CB9" s="594"/>
      <c r="CC9" s="594"/>
      <c r="CD9" s="594"/>
      <c r="CE9" s="594"/>
      <c r="CF9" s="594"/>
      <c r="CG9" s="594"/>
      <c r="CH9" s="594"/>
      <c r="CI9" s="594"/>
      <c r="CJ9" s="594"/>
      <c r="CK9" s="594"/>
      <c r="CL9" s="594"/>
      <c r="CM9" s="594"/>
      <c r="CN9" s="594"/>
      <c r="CO9" s="594"/>
      <c r="CP9" s="594"/>
      <c r="CQ9" s="594"/>
      <c r="CR9" s="594"/>
      <c r="CS9" s="594"/>
      <c r="CT9" s="594"/>
      <c r="CU9" s="594"/>
      <c r="CV9" s="594"/>
      <c r="CW9" s="594"/>
      <c r="CX9" s="594"/>
      <c r="CY9" s="594"/>
      <c r="CZ9" s="594"/>
      <c r="DA9" s="594"/>
      <c r="DB9" s="594"/>
      <c r="DC9" s="594"/>
      <c r="DD9" s="594"/>
      <c r="DE9" s="594"/>
      <c r="DF9" s="594"/>
      <c r="DG9" s="594"/>
      <c r="DH9" s="594"/>
      <c r="DI9" s="594"/>
      <c r="DJ9" s="594"/>
      <c r="DK9" s="594"/>
      <c r="DL9" s="594"/>
      <c r="DM9" s="594"/>
      <c r="DN9" s="594"/>
      <c r="DO9" s="594"/>
      <c r="DP9" s="594"/>
      <c r="DQ9" s="594"/>
      <c r="DR9" s="594"/>
      <c r="DS9" s="594"/>
      <c r="DT9" s="594"/>
      <c r="DU9" s="594"/>
      <c r="DV9" s="594"/>
      <c r="DW9" s="594"/>
      <c r="DX9" s="594"/>
      <c r="DY9" s="594"/>
      <c r="DZ9" s="594"/>
      <c r="EA9" s="594"/>
      <c r="EB9" s="594"/>
      <c r="EC9" s="594"/>
      <c r="ED9" s="594"/>
      <c r="EE9" s="594"/>
      <c r="EF9" s="594"/>
      <c r="EG9" s="594"/>
      <c r="EH9" s="594"/>
      <c r="EI9" s="594"/>
      <c r="EJ9" s="594"/>
      <c r="EK9" s="594"/>
      <c r="EL9" s="594"/>
      <c r="EM9" s="594"/>
      <c r="EN9" s="594"/>
      <c r="EO9" s="594"/>
      <c r="EP9" s="594"/>
      <c r="EQ9" s="594"/>
      <c r="ER9" s="594"/>
      <c r="ES9" s="594"/>
      <c r="ET9" s="594"/>
      <c r="EU9" s="594"/>
      <c r="EV9" s="594"/>
      <c r="EW9" s="594"/>
      <c r="EX9" s="594"/>
      <c r="EY9" s="594"/>
      <c r="EZ9" s="594"/>
      <c r="FA9" s="594"/>
      <c r="FB9" s="594"/>
      <c r="FC9" s="594"/>
      <c r="FD9" s="594"/>
      <c r="FE9" s="594"/>
      <c r="FF9" s="594"/>
      <c r="FG9" s="594"/>
      <c r="FH9" s="594"/>
      <c r="FI9" s="594"/>
      <c r="FJ9" s="594"/>
      <c r="FK9" s="594"/>
      <c r="FL9" s="594"/>
      <c r="FM9" s="594"/>
      <c r="FN9" s="594"/>
      <c r="FO9" s="594"/>
      <c r="FP9" s="594"/>
      <c r="FQ9" s="594"/>
      <c r="FR9" s="594"/>
      <c r="FS9" s="594"/>
      <c r="FT9" s="594"/>
      <c r="FU9" s="594"/>
      <c r="FV9" s="594"/>
      <c r="FW9" s="594"/>
      <c r="FX9" s="594"/>
      <c r="FY9" s="594"/>
      <c r="FZ9" s="594"/>
      <c r="GA9" s="594"/>
      <c r="GB9" s="594"/>
      <c r="GC9" s="594"/>
      <c r="GD9" s="594"/>
      <c r="GE9" s="594"/>
      <c r="GF9" s="594"/>
      <c r="GG9" s="594"/>
      <c r="GH9" s="594"/>
      <c r="GI9" s="594"/>
      <c r="GJ9" s="594"/>
      <c r="GK9" s="594"/>
      <c r="GL9" s="594"/>
      <c r="GM9" s="594"/>
      <c r="GN9" s="594"/>
      <c r="GO9" s="594"/>
      <c r="GP9" s="594"/>
      <c r="GQ9" s="594"/>
      <c r="GR9" s="594"/>
      <c r="GS9" s="594"/>
      <c r="GT9" s="594"/>
      <c r="GU9" s="594"/>
      <c r="GV9" s="594"/>
      <c r="GW9" s="594"/>
      <c r="GX9" s="594"/>
      <c r="GY9" s="594"/>
      <c r="GZ9" s="594"/>
      <c r="HA9" s="594"/>
      <c r="HB9" s="594"/>
      <c r="HC9" s="594"/>
      <c r="HD9" s="594"/>
      <c r="HE9" s="594"/>
      <c r="HF9" s="594"/>
      <c r="HG9" s="594"/>
      <c r="HH9" s="594"/>
      <c r="HI9" s="594"/>
      <c r="HJ9" s="594"/>
      <c r="HK9" s="594"/>
      <c r="HL9" s="594"/>
      <c r="HM9" s="594"/>
      <c r="HN9" s="594"/>
      <c r="HO9" s="594"/>
      <c r="HP9" s="594"/>
      <c r="HQ9" s="594"/>
      <c r="HR9" s="594"/>
      <c r="HS9" s="594"/>
      <c r="HT9" s="594"/>
      <c r="HU9" s="594"/>
      <c r="HV9" s="594"/>
      <c r="HW9" s="594"/>
      <c r="HX9" s="594"/>
      <c r="HY9" s="594"/>
      <c r="HZ9" s="594"/>
      <c r="IA9" s="594"/>
      <c r="IB9" s="594"/>
      <c r="IC9" s="594"/>
      <c r="ID9" s="594"/>
      <c r="IE9" s="594"/>
      <c r="IF9" s="594"/>
      <c r="IG9" s="594"/>
      <c r="IH9" s="594"/>
      <c r="II9" s="594"/>
      <c r="IJ9" s="594"/>
      <c r="IK9" s="594"/>
      <c r="IL9" s="594"/>
      <c r="IM9" s="594"/>
      <c r="IN9" s="594"/>
      <c r="IO9" s="594"/>
      <c r="IP9" s="594"/>
      <c r="IQ9" s="594"/>
      <c r="IR9" s="594"/>
      <c r="IS9" s="594"/>
      <c r="IT9" s="594"/>
      <c r="IU9" s="594"/>
      <c r="IV9" s="594"/>
    </row>
    <row r="10" s="576" customFormat="1" ht="23.25" customHeight="1" spans="1:256">
      <c r="A10" s="551" t="s">
        <v>99</v>
      </c>
      <c r="B10" s="294" t="s">
        <v>100</v>
      </c>
      <c r="C10" s="474">
        <v>81.84</v>
      </c>
      <c r="D10" s="474">
        <v>81.84</v>
      </c>
      <c r="E10" s="474">
        <v>81.84</v>
      </c>
      <c r="F10" s="474">
        <v>0</v>
      </c>
      <c r="G10" s="480">
        <v>0</v>
      </c>
      <c r="H10" s="591"/>
      <c r="I10" s="592"/>
      <c r="J10" s="554"/>
      <c r="K10" s="554"/>
      <c r="L10" s="554"/>
      <c r="M10" s="554"/>
      <c r="N10" s="555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AT10" s="594"/>
      <c r="AU10" s="594"/>
      <c r="AV10" s="594"/>
      <c r="AW10" s="594"/>
      <c r="AX10" s="594"/>
      <c r="AY10" s="594"/>
      <c r="AZ10" s="594"/>
      <c r="BA10" s="594"/>
      <c r="BB10" s="594"/>
      <c r="BC10" s="594"/>
      <c r="BD10" s="594"/>
      <c r="BE10" s="594"/>
      <c r="BF10" s="594"/>
      <c r="BG10" s="594"/>
      <c r="BH10" s="594"/>
      <c r="BI10" s="594"/>
      <c r="BJ10" s="594"/>
      <c r="BK10" s="594"/>
      <c r="BL10" s="594"/>
      <c r="BM10" s="594"/>
      <c r="BN10" s="594"/>
      <c r="BO10" s="594"/>
      <c r="BP10" s="594"/>
      <c r="BQ10" s="594"/>
      <c r="BR10" s="594"/>
      <c r="BS10" s="594"/>
      <c r="BT10" s="594"/>
      <c r="BU10" s="594"/>
      <c r="BV10" s="594"/>
      <c r="BW10" s="594"/>
      <c r="BX10" s="594"/>
      <c r="BY10" s="594"/>
      <c r="BZ10" s="594"/>
      <c r="CA10" s="594"/>
      <c r="CB10" s="594"/>
      <c r="CC10" s="594"/>
      <c r="CD10" s="594"/>
      <c r="CE10" s="594"/>
      <c r="CF10" s="594"/>
      <c r="CG10" s="594"/>
      <c r="CH10" s="594"/>
      <c r="CI10" s="594"/>
      <c r="CJ10" s="594"/>
      <c r="CK10" s="594"/>
      <c r="CL10" s="594"/>
      <c r="CM10" s="594"/>
      <c r="CN10" s="594"/>
      <c r="CO10" s="594"/>
      <c r="CP10" s="594"/>
      <c r="CQ10" s="594"/>
      <c r="CR10" s="594"/>
      <c r="CS10" s="594"/>
      <c r="CT10" s="594"/>
      <c r="CU10" s="594"/>
      <c r="CV10" s="594"/>
      <c r="CW10" s="594"/>
      <c r="CX10" s="594"/>
      <c r="CY10" s="594"/>
      <c r="CZ10" s="594"/>
      <c r="DA10" s="594"/>
      <c r="DB10" s="594"/>
      <c r="DC10" s="594"/>
      <c r="DD10" s="594"/>
      <c r="DE10" s="594"/>
      <c r="DF10" s="594"/>
      <c r="DG10" s="594"/>
      <c r="DH10" s="594"/>
      <c r="DI10" s="594"/>
      <c r="DJ10" s="594"/>
      <c r="DK10" s="594"/>
      <c r="DL10" s="594"/>
      <c r="DM10" s="594"/>
      <c r="DN10" s="594"/>
      <c r="DO10" s="594"/>
      <c r="DP10" s="594"/>
      <c r="DQ10" s="594"/>
      <c r="DR10" s="594"/>
      <c r="DS10" s="594"/>
      <c r="DT10" s="594"/>
      <c r="DU10" s="594"/>
      <c r="DV10" s="594"/>
      <c r="DW10" s="594"/>
      <c r="DX10" s="594"/>
      <c r="DY10" s="594"/>
      <c r="DZ10" s="594"/>
      <c r="EA10" s="594"/>
      <c r="EB10" s="594"/>
      <c r="EC10" s="594"/>
      <c r="ED10" s="594"/>
      <c r="EE10" s="594"/>
      <c r="EF10" s="594"/>
      <c r="EG10" s="594"/>
      <c r="EH10" s="594"/>
      <c r="EI10" s="594"/>
      <c r="EJ10" s="594"/>
      <c r="EK10" s="594"/>
      <c r="EL10" s="594"/>
      <c r="EM10" s="594"/>
      <c r="EN10" s="594"/>
      <c r="EO10" s="594"/>
      <c r="EP10" s="594"/>
      <c r="EQ10" s="594"/>
      <c r="ER10" s="594"/>
      <c r="ES10" s="594"/>
      <c r="ET10" s="594"/>
      <c r="EU10" s="594"/>
      <c r="EV10" s="594"/>
      <c r="EW10" s="594"/>
      <c r="EX10" s="594"/>
      <c r="EY10" s="594"/>
      <c r="EZ10" s="594"/>
      <c r="FA10" s="594"/>
      <c r="FB10" s="594"/>
      <c r="FC10" s="594"/>
      <c r="FD10" s="594"/>
      <c r="FE10" s="594"/>
      <c r="FF10" s="594"/>
      <c r="FG10" s="594"/>
      <c r="FH10" s="594"/>
      <c r="FI10" s="594"/>
      <c r="FJ10" s="594"/>
      <c r="FK10" s="594"/>
      <c r="FL10" s="594"/>
      <c r="FM10" s="594"/>
      <c r="FN10" s="594"/>
      <c r="FO10" s="594"/>
      <c r="FP10" s="594"/>
      <c r="FQ10" s="594"/>
      <c r="FR10" s="594"/>
      <c r="FS10" s="594"/>
      <c r="FT10" s="594"/>
      <c r="FU10" s="594"/>
      <c r="FV10" s="594"/>
      <c r="FW10" s="594"/>
      <c r="FX10" s="594"/>
      <c r="FY10" s="594"/>
      <c r="FZ10" s="594"/>
      <c r="GA10" s="594"/>
      <c r="GB10" s="594"/>
      <c r="GC10" s="594"/>
      <c r="GD10" s="594"/>
      <c r="GE10" s="594"/>
      <c r="GF10" s="594"/>
      <c r="GG10" s="594"/>
      <c r="GH10" s="594"/>
      <c r="GI10" s="594"/>
      <c r="GJ10" s="594"/>
      <c r="GK10" s="594"/>
      <c r="GL10" s="594"/>
      <c r="GM10" s="594"/>
      <c r="GN10" s="594"/>
      <c r="GO10" s="594"/>
      <c r="GP10" s="594"/>
      <c r="GQ10" s="594"/>
      <c r="GR10" s="594"/>
      <c r="GS10" s="594"/>
      <c r="GT10" s="594"/>
      <c r="GU10" s="594"/>
      <c r="GV10" s="594"/>
      <c r="GW10" s="594"/>
      <c r="GX10" s="594"/>
      <c r="GY10" s="594"/>
      <c r="GZ10" s="594"/>
      <c r="HA10" s="594"/>
      <c r="HB10" s="594"/>
      <c r="HC10" s="594"/>
      <c r="HD10" s="594"/>
      <c r="HE10" s="594"/>
      <c r="HF10" s="594"/>
      <c r="HG10" s="594"/>
      <c r="HH10" s="594"/>
      <c r="HI10" s="594"/>
      <c r="HJ10" s="594"/>
      <c r="HK10" s="594"/>
      <c r="HL10" s="594"/>
      <c r="HM10" s="594"/>
      <c r="HN10" s="594"/>
      <c r="HO10" s="594"/>
      <c r="HP10" s="594"/>
      <c r="HQ10" s="594"/>
      <c r="HR10" s="594"/>
      <c r="HS10" s="594"/>
      <c r="HT10" s="594"/>
      <c r="HU10" s="594"/>
      <c r="HV10" s="594"/>
      <c r="HW10" s="594"/>
      <c r="HX10" s="594"/>
      <c r="HY10" s="594"/>
      <c r="HZ10" s="594"/>
      <c r="IA10" s="594"/>
      <c r="IB10" s="594"/>
      <c r="IC10" s="594"/>
      <c r="ID10" s="594"/>
      <c r="IE10" s="594"/>
      <c r="IF10" s="594"/>
      <c r="IG10" s="594"/>
      <c r="IH10" s="594"/>
      <c r="II10" s="594"/>
      <c r="IJ10" s="594"/>
      <c r="IK10" s="594"/>
      <c r="IL10" s="594"/>
      <c r="IM10" s="594"/>
      <c r="IN10" s="594"/>
      <c r="IO10" s="594"/>
      <c r="IP10" s="594"/>
      <c r="IQ10" s="594"/>
      <c r="IR10" s="594"/>
      <c r="IS10" s="594"/>
      <c r="IT10" s="594"/>
      <c r="IU10" s="594"/>
      <c r="IV10" s="594"/>
    </row>
    <row r="11" s="576" customFormat="1" ht="23.25" customHeight="1" spans="1:256">
      <c r="A11" s="551" t="s">
        <v>101</v>
      </c>
      <c r="B11" s="294" t="s">
        <v>102</v>
      </c>
      <c r="C11" s="474">
        <v>9.27</v>
      </c>
      <c r="D11" s="474">
        <v>9.27</v>
      </c>
      <c r="E11" s="474">
        <v>9.27</v>
      </c>
      <c r="F11" s="474">
        <v>0</v>
      </c>
      <c r="G11" s="480">
        <v>0</v>
      </c>
      <c r="H11" s="591"/>
      <c r="I11" s="592"/>
      <c r="J11" s="554"/>
      <c r="K11" s="554"/>
      <c r="L11" s="554"/>
      <c r="M11" s="554"/>
      <c r="N11" s="555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4"/>
      <c r="BA11" s="594"/>
      <c r="BB11" s="594"/>
      <c r="BC11" s="594"/>
      <c r="BD11" s="594"/>
      <c r="BE11" s="594"/>
      <c r="BF11" s="594"/>
      <c r="BG11" s="594"/>
      <c r="BH11" s="594"/>
      <c r="BI11" s="594"/>
      <c r="BJ11" s="594"/>
      <c r="BK11" s="594"/>
      <c r="BL11" s="594"/>
      <c r="BM11" s="594"/>
      <c r="BN11" s="594"/>
      <c r="BO11" s="594"/>
      <c r="BP11" s="594"/>
      <c r="BQ11" s="594"/>
      <c r="BR11" s="594"/>
      <c r="BS11" s="594"/>
      <c r="BT11" s="594"/>
      <c r="BU11" s="594"/>
      <c r="BV11" s="594"/>
      <c r="BW11" s="594"/>
      <c r="BX11" s="594"/>
      <c r="BY11" s="594"/>
      <c r="BZ11" s="594"/>
      <c r="CA11" s="594"/>
      <c r="CB11" s="594"/>
      <c r="CC11" s="594"/>
      <c r="CD11" s="594"/>
      <c r="CE11" s="594"/>
      <c r="CF11" s="594"/>
      <c r="CG11" s="594"/>
      <c r="CH11" s="594"/>
      <c r="CI11" s="594"/>
      <c r="CJ11" s="594"/>
      <c r="CK11" s="594"/>
      <c r="CL11" s="594"/>
      <c r="CM11" s="594"/>
      <c r="CN11" s="594"/>
      <c r="CO11" s="594"/>
      <c r="CP11" s="594"/>
      <c r="CQ11" s="594"/>
      <c r="CR11" s="594"/>
      <c r="CS11" s="594"/>
      <c r="CT11" s="594"/>
      <c r="CU11" s="594"/>
      <c r="CV11" s="594"/>
      <c r="CW11" s="594"/>
      <c r="CX11" s="594"/>
      <c r="CY11" s="594"/>
      <c r="CZ11" s="594"/>
      <c r="DA11" s="594"/>
      <c r="DB11" s="594"/>
      <c r="DC11" s="594"/>
      <c r="DD11" s="594"/>
      <c r="DE11" s="594"/>
      <c r="DF11" s="594"/>
      <c r="DG11" s="594"/>
      <c r="DH11" s="594"/>
      <c r="DI11" s="594"/>
      <c r="DJ11" s="594"/>
      <c r="DK11" s="594"/>
      <c r="DL11" s="594"/>
      <c r="DM11" s="594"/>
      <c r="DN11" s="594"/>
      <c r="DO11" s="594"/>
      <c r="DP11" s="594"/>
      <c r="DQ11" s="594"/>
      <c r="DR11" s="594"/>
      <c r="DS11" s="594"/>
      <c r="DT11" s="594"/>
      <c r="DU11" s="594"/>
      <c r="DV11" s="594"/>
      <c r="DW11" s="594"/>
      <c r="DX11" s="594"/>
      <c r="DY11" s="594"/>
      <c r="DZ11" s="594"/>
      <c r="EA11" s="594"/>
      <c r="EB11" s="594"/>
      <c r="EC11" s="594"/>
      <c r="ED11" s="594"/>
      <c r="EE11" s="594"/>
      <c r="EF11" s="594"/>
      <c r="EG11" s="594"/>
      <c r="EH11" s="594"/>
      <c r="EI11" s="594"/>
      <c r="EJ11" s="594"/>
      <c r="EK11" s="594"/>
      <c r="EL11" s="594"/>
      <c r="EM11" s="594"/>
      <c r="EN11" s="594"/>
      <c r="EO11" s="594"/>
      <c r="EP11" s="594"/>
      <c r="EQ11" s="594"/>
      <c r="ER11" s="594"/>
      <c r="ES11" s="594"/>
      <c r="ET11" s="594"/>
      <c r="EU11" s="594"/>
      <c r="EV11" s="594"/>
      <c r="EW11" s="594"/>
      <c r="EX11" s="594"/>
      <c r="EY11" s="594"/>
      <c r="EZ11" s="594"/>
      <c r="FA11" s="594"/>
      <c r="FB11" s="594"/>
      <c r="FC11" s="594"/>
      <c r="FD11" s="594"/>
      <c r="FE11" s="594"/>
      <c r="FF11" s="594"/>
      <c r="FG11" s="594"/>
      <c r="FH11" s="594"/>
      <c r="FI11" s="594"/>
      <c r="FJ11" s="594"/>
      <c r="FK11" s="594"/>
      <c r="FL11" s="594"/>
      <c r="FM11" s="594"/>
      <c r="FN11" s="594"/>
      <c r="FO11" s="594"/>
      <c r="FP11" s="594"/>
      <c r="FQ11" s="594"/>
      <c r="FR11" s="594"/>
      <c r="FS11" s="594"/>
      <c r="FT11" s="594"/>
      <c r="FU11" s="594"/>
      <c r="FV11" s="594"/>
      <c r="FW11" s="594"/>
      <c r="FX11" s="594"/>
      <c r="FY11" s="594"/>
      <c r="FZ11" s="594"/>
      <c r="GA11" s="594"/>
      <c r="GB11" s="594"/>
      <c r="GC11" s="594"/>
      <c r="GD11" s="594"/>
      <c r="GE11" s="594"/>
      <c r="GF11" s="594"/>
      <c r="GG11" s="594"/>
      <c r="GH11" s="594"/>
      <c r="GI11" s="594"/>
      <c r="GJ11" s="594"/>
      <c r="GK11" s="594"/>
      <c r="GL11" s="594"/>
      <c r="GM11" s="594"/>
      <c r="GN11" s="594"/>
      <c r="GO11" s="594"/>
      <c r="GP11" s="594"/>
      <c r="GQ11" s="594"/>
      <c r="GR11" s="594"/>
      <c r="GS11" s="594"/>
      <c r="GT11" s="594"/>
      <c r="GU11" s="594"/>
      <c r="GV11" s="594"/>
      <c r="GW11" s="594"/>
      <c r="GX11" s="594"/>
      <c r="GY11" s="594"/>
      <c r="GZ11" s="594"/>
      <c r="HA11" s="594"/>
      <c r="HB11" s="594"/>
      <c r="HC11" s="594"/>
      <c r="HD11" s="594"/>
      <c r="HE11" s="594"/>
      <c r="HF11" s="594"/>
      <c r="HG11" s="594"/>
      <c r="HH11" s="594"/>
      <c r="HI11" s="594"/>
      <c r="HJ11" s="594"/>
      <c r="HK11" s="594"/>
      <c r="HL11" s="594"/>
      <c r="HM11" s="594"/>
      <c r="HN11" s="594"/>
      <c r="HO11" s="594"/>
      <c r="HP11" s="594"/>
      <c r="HQ11" s="594"/>
      <c r="HR11" s="594"/>
      <c r="HS11" s="594"/>
      <c r="HT11" s="594"/>
      <c r="HU11" s="594"/>
      <c r="HV11" s="594"/>
      <c r="HW11" s="594"/>
      <c r="HX11" s="594"/>
      <c r="HY11" s="594"/>
      <c r="HZ11" s="594"/>
      <c r="IA11" s="594"/>
      <c r="IB11" s="594"/>
      <c r="IC11" s="594"/>
      <c r="ID11" s="594"/>
      <c r="IE11" s="594"/>
      <c r="IF11" s="594"/>
      <c r="IG11" s="594"/>
      <c r="IH11" s="594"/>
      <c r="II11" s="594"/>
      <c r="IJ11" s="594"/>
      <c r="IK11" s="594"/>
      <c r="IL11" s="594"/>
      <c r="IM11" s="594"/>
      <c r="IN11" s="594"/>
      <c r="IO11" s="594"/>
      <c r="IP11" s="594"/>
      <c r="IQ11" s="594"/>
      <c r="IR11" s="594"/>
      <c r="IS11" s="594"/>
      <c r="IT11" s="594"/>
      <c r="IU11" s="594"/>
      <c r="IV11" s="594"/>
    </row>
    <row r="12" s="576" customFormat="1" ht="23.25" customHeight="1" spans="1:256">
      <c r="A12" s="551" t="s">
        <v>103</v>
      </c>
      <c r="B12" s="294" t="s">
        <v>104</v>
      </c>
      <c r="C12" s="474">
        <v>10</v>
      </c>
      <c r="D12" s="474">
        <v>10</v>
      </c>
      <c r="E12" s="474">
        <v>10</v>
      </c>
      <c r="F12" s="474">
        <v>0</v>
      </c>
      <c r="G12" s="480">
        <v>0</v>
      </c>
      <c r="H12" s="591"/>
      <c r="I12" s="592"/>
      <c r="J12" s="554"/>
      <c r="K12" s="554"/>
      <c r="L12" s="554"/>
      <c r="M12" s="554"/>
      <c r="N12" s="555"/>
      <c r="O12" s="594"/>
      <c r="P12" s="594"/>
      <c r="Q12" s="594"/>
      <c r="R12" s="594"/>
      <c r="S12" s="594"/>
      <c r="T12" s="594"/>
      <c r="U12" s="594"/>
      <c r="V12" s="594"/>
      <c r="W12" s="594"/>
      <c r="X12" s="594"/>
      <c r="Y12" s="594"/>
      <c r="Z12" s="594"/>
      <c r="AA12" s="594"/>
      <c r="AB12" s="594"/>
      <c r="AC12" s="594"/>
      <c r="AD12" s="594"/>
      <c r="AE12" s="594"/>
      <c r="AF12" s="594"/>
      <c r="AG12" s="594"/>
      <c r="AH12" s="594"/>
      <c r="AI12" s="594"/>
      <c r="AJ12" s="594"/>
      <c r="AK12" s="594"/>
      <c r="AL12" s="594"/>
      <c r="AM12" s="594"/>
      <c r="AN12" s="594"/>
      <c r="AO12" s="594"/>
      <c r="AP12" s="594"/>
      <c r="AQ12" s="594"/>
      <c r="AR12" s="594"/>
      <c r="AS12" s="594"/>
      <c r="AT12" s="594"/>
      <c r="AU12" s="594"/>
      <c r="AV12" s="594"/>
      <c r="AW12" s="594"/>
      <c r="AX12" s="594"/>
      <c r="AY12" s="594"/>
      <c r="AZ12" s="594"/>
      <c r="BA12" s="594"/>
      <c r="BB12" s="594"/>
      <c r="BC12" s="594"/>
      <c r="BD12" s="594"/>
      <c r="BE12" s="594"/>
      <c r="BF12" s="594"/>
      <c r="BG12" s="594"/>
      <c r="BH12" s="594"/>
      <c r="BI12" s="594"/>
      <c r="BJ12" s="594"/>
      <c r="BK12" s="594"/>
      <c r="BL12" s="594"/>
      <c r="BM12" s="594"/>
      <c r="BN12" s="594"/>
      <c r="BO12" s="594"/>
      <c r="BP12" s="594"/>
      <c r="BQ12" s="594"/>
      <c r="BR12" s="594"/>
      <c r="BS12" s="594"/>
      <c r="BT12" s="594"/>
      <c r="BU12" s="594"/>
      <c r="BV12" s="594"/>
      <c r="BW12" s="594"/>
      <c r="BX12" s="594"/>
      <c r="BY12" s="594"/>
      <c r="BZ12" s="594"/>
      <c r="CA12" s="594"/>
      <c r="CB12" s="594"/>
      <c r="CC12" s="594"/>
      <c r="CD12" s="594"/>
      <c r="CE12" s="594"/>
      <c r="CF12" s="594"/>
      <c r="CG12" s="594"/>
      <c r="CH12" s="594"/>
      <c r="CI12" s="594"/>
      <c r="CJ12" s="594"/>
      <c r="CK12" s="594"/>
      <c r="CL12" s="594"/>
      <c r="CM12" s="594"/>
      <c r="CN12" s="594"/>
      <c r="CO12" s="594"/>
      <c r="CP12" s="594"/>
      <c r="CQ12" s="594"/>
      <c r="CR12" s="594"/>
      <c r="CS12" s="594"/>
      <c r="CT12" s="594"/>
      <c r="CU12" s="594"/>
      <c r="CV12" s="594"/>
      <c r="CW12" s="594"/>
      <c r="CX12" s="594"/>
      <c r="CY12" s="594"/>
      <c r="CZ12" s="594"/>
      <c r="DA12" s="594"/>
      <c r="DB12" s="594"/>
      <c r="DC12" s="594"/>
      <c r="DD12" s="594"/>
      <c r="DE12" s="594"/>
      <c r="DF12" s="594"/>
      <c r="DG12" s="594"/>
      <c r="DH12" s="594"/>
      <c r="DI12" s="594"/>
      <c r="DJ12" s="594"/>
      <c r="DK12" s="594"/>
      <c r="DL12" s="594"/>
      <c r="DM12" s="594"/>
      <c r="DN12" s="594"/>
      <c r="DO12" s="594"/>
      <c r="DP12" s="594"/>
      <c r="DQ12" s="594"/>
      <c r="DR12" s="594"/>
      <c r="DS12" s="594"/>
      <c r="DT12" s="594"/>
      <c r="DU12" s="594"/>
      <c r="DV12" s="594"/>
      <c r="DW12" s="594"/>
      <c r="DX12" s="594"/>
      <c r="DY12" s="594"/>
      <c r="DZ12" s="594"/>
      <c r="EA12" s="594"/>
      <c r="EB12" s="594"/>
      <c r="EC12" s="594"/>
      <c r="ED12" s="594"/>
      <c r="EE12" s="594"/>
      <c r="EF12" s="594"/>
      <c r="EG12" s="594"/>
      <c r="EH12" s="594"/>
      <c r="EI12" s="594"/>
      <c r="EJ12" s="594"/>
      <c r="EK12" s="594"/>
      <c r="EL12" s="594"/>
      <c r="EM12" s="594"/>
      <c r="EN12" s="594"/>
      <c r="EO12" s="594"/>
      <c r="EP12" s="594"/>
      <c r="EQ12" s="594"/>
      <c r="ER12" s="594"/>
      <c r="ES12" s="594"/>
      <c r="ET12" s="594"/>
      <c r="EU12" s="594"/>
      <c r="EV12" s="594"/>
      <c r="EW12" s="594"/>
      <c r="EX12" s="594"/>
      <c r="EY12" s="594"/>
      <c r="EZ12" s="594"/>
      <c r="FA12" s="594"/>
      <c r="FB12" s="594"/>
      <c r="FC12" s="594"/>
      <c r="FD12" s="594"/>
      <c r="FE12" s="594"/>
      <c r="FF12" s="594"/>
      <c r="FG12" s="594"/>
      <c r="FH12" s="594"/>
      <c r="FI12" s="594"/>
      <c r="FJ12" s="594"/>
      <c r="FK12" s="594"/>
      <c r="FL12" s="594"/>
      <c r="FM12" s="594"/>
      <c r="FN12" s="594"/>
      <c r="FO12" s="594"/>
      <c r="FP12" s="594"/>
      <c r="FQ12" s="594"/>
      <c r="FR12" s="594"/>
      <c r="FS12" s="594"/>
      <c r="FT12" s="594"/>
      <c r="FU12" s="594"/>
      <c r="FV12" s="594"/>
      <c r="FW12" s="594"/>
      <c r="FX12" s="594"/>
      <c r="FY12" s="594"/>
      <c r="FZ12" s="594"/>
      <c r="GA12" s="594"/>
      <c r="GB12" s="594"/>
      <c r="GC12" s="594"/>
      <c r="GD12" s="594"/>
      <c r="GE12" s="594"/>
      <c r="GF12" s="594"/>
      <c r="GG12" s="594"/>
      <c r="GH12" s="594"/>
      <c r="GI12" s="594"/>
      <c r="GJ12" s="594"/>
      <c r="GK12" s="594"/>
      <c r="GL12" s="594"/>
      <c r="GM12" s="594"/>
      <c r="GN12" s="594"/>
      <c r="GO12" s="594"/>
      <c r="GP12" s="594"/>
      <c r="GQ12" s="594"/>
      <c r="GR12" s="594"/>
      <c r="GS12" s="594"/>
      <c r="GT12" s="594"/>
      <c r="GU12" s="594"/>
      <c r="GV12" s="594"/>
      <c r="GW12" s="594"/>
      <c r="GX12" s="594"/>
      <c r="GY12" s="594"/>
      <c r="GZ12" s="594"/>
      <c r="HA12" s="594"/>
      <c r="HB12" s="594"/>
      <c r="HC12" s="594"/>
      <c r="HD12" s="594"/>
      <c r="HE12" s="594"/>
      <c r="HF12" s="594"/>
      <c r="HG12" s="594"/>
      <c r="HH12" s="594"/>
      <c r="HI12" s="594"/>
      <c r="HJ12" s="594"/>
      <c r="HK12" s="594"/>
      <c r="HL12" s="594"/>
      <c r="HM12" s="594"/>
      <c r="HN12" s="594"/>
      <c r="HO12" s="594"/>
      <c r="HP12" s="594"/>
      <c r="HQ12" s="594"/>
      <c r="HR12" s="594"/>
      <c r="HS12" s="594"/>
      <c r="HT12" s="594"/>
      <c r="HU12" s="594"/>
      <c r="HV12" s="594"/>
      <c r="HW12" s="594"/>
      <c r="HX12" s="594"/>
      <c r="HY12" s="594"/>
      <c r="HZ12" s="594"/>
      <c r="IA12" s="594"/>
      <c r="IB12" s="594"/>
      <c r="IC12" s="594"/>
      <c r="ID12" s="594"/>
      <c r="IE12" s="594"/>
      <c r="IF12" s="594"/>
      <c r="IG12" s="594"/>
      <c r="IH12" s="594"/>
      <c r="II12" s="594"/>
      <c r="IJ12" s="594"/>
      <c r="IK12" s="594"/>
      <c r="IL12" s="594"/>
      <c r="IM12" s="594"/>
      <c r="IN12" s="594"/>
      <c r="IO12" s="594"/>
      <c r="IP12" s="594"/>
      <c r="IQ12" s="594"/>
      <c r="IR12" s="594"/>
      <c r="IS12" s="594"/>
      <c r="IT12" s="594"/>
      <c r="IU12" s="594"/>
      <c r="IV12" s="594"/>
    </row>
    <row r="13" s="576" customFormat="1" ht="23.25" customHeight="1" spans="1:256">
      <c r="A13" s="552"/>
      <c r="B13" s="553"/>
      <c r="C13" s="554"/>
      <c r="D13" s="554"/>
      <c r="E13" s="555"/>
      <c r="F13" s="555"/>
      <c r="G13" s="592"/>
      <c r="H13" s="593"/>
      <c r="I13" s="554"/>
      <c r="J13" s="554"/>
      <c r="K13" s="554"/>
      <c r="L13" s="554"/>
      <c r="M13" s="554"/>
      <c r="N13" s="555"/>
      <c r="O13" s="594"/>
      <c r="P13" s="594"/>
      <c r="Q13" s="594"/>
      <c r="R13" s="594"/>
      <c r="S13" s="594"/>
      <c r="T13" s="594"/>
      <c r="U13" s="594"/>
      <c r="V13" s="594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  <c r="AG13" s="594"/>
      <c r="AH13" s="594"/>
      <c r="AI13" s="594"/>
      <c r="AJ13" s="594"/>
      <c r="AK13" s="594"/>
      <c r="AL13" s="594"/>
      <c r="AM13" s="594"/>
      <c r="AN13" s="594"/>
      <c r="AO13" s="594"/>
      <c r="AP13" s="594"/>
      <c r="AQ13" s="594"/>
      <c r="AR13" s="594"/>
      <c r="AS13" s="594"/>
      <c r="AT13" s="594"/>
      <c r="AU13" s="594"/>
      <c r="AV13" s="594"/>
      <c r="AW13" s="594"/>
      <c r="AX13" s="594"/>
      <c r="AY13" s="594"/>
      <c r="AZ13" s="594"/>
      <c r="BA13" s="594"/>
      <c r="BB13" s="594"/>
      <c r="BC13" s="594"/>
      <c r="BD13" s="594"/>
      <c r="BE13" s="594"/>
      <c r="BF13" s="594"/>
      <c r="BG13" s="594"/>
      <c r="BH13" s="594"/>
      <c r="BI13" s="594"/>
      <c r="BJ13" s="594"/>
      <c r="BK13" s="594"/>
      <c r="BL13" s="594"/>
      <c r="BM13" s="594"/>
      <c r="BN13" s="594"/>
      <c r="BO13" s="594"/>
      <c r="BP13" s="594"/>
      <c r="BQ13" s="594"/>
      <c r="BR13" s="594"/>
      <c r="BS13" s="594"/>
      <c r="BT13" s="594"/>
      <c r="BU13" s="594"/>
      <c r="BV13" s="594"/>
      <c r="BW13" s="594"/>
      <c r="BX13" s="594"/>
      <c r="BY13" s="594"/>
      <c r="BZ13" s="594"/>
      <c r="CA13" s="594"/>
      <c r="CB13" s="594"/>
      <c r="CC13" s="594"/>
      <c r="CD13" s="594"/>
      <c r="CE13" s="594"/>
      <c r="CF13" s="594"/>
      <c r="CG13" s="594"/>
      <c r="CH13" s="594"/>
      <c r="CI13" s="594"/>
      <c r="CJ13" s="594"/>
      <c r="CK13" s="594"/>
      <c r="CL13" s="594"/>
      <c r="CM13" s="594"/>
      <c r="CN13" s="594"/>
      <c r="CO13" s="594"/>
      <c r="CP13" s="594"/>
      <c r="CQ13" s="594"/>
      <c r="CR13" s="594"/>
      <c r="CS13" s="594"/>
      <c r="CT13" s="594"/>
      <c r="CU13" s="594"/>
      <c r="CV13" s="594"/>
      <c r="CW13" s="594"/>
      <c r="CX13" s="594"/>
      <c r="CY13" s="594"/>
      <c r="CZ13" s="594"/>
      <c r="DA13" s="594"/>
      <c r="DB13" s="594"/>
      <c r="DC13" s="594"/>
      <c r="DD13" s="594"/>
      <c r="DE13" s="594"/>
      <c r="DF13" s="594"/>
      <c r="DG13" s="594"/>
      <c r="DH13" s="594"/>
      <c r="DI13" s="594"/>
      <c r="DJ13" s="594"/>
      <c r="DK13" s="594"/>
      <c r="DL13" s="594"/>
      <c r="DM13" s="594"/>
      <c r="DN13" s="594"/>
      <c r="DO13" s="594"/>
      <c r="DP13" s="594"/>
      <c r="DQ13" s="594"/>
      <c r="DR13" s="594"/>
      <c r="DS13" s="594"/>
      <c r="DT13" s="594"/>
      <c r="DU13" s="594"/>
      <c r="DV13" s="594"/>
      <c r="DW13" s="594"/>
      <c r="DX13" s="594"/>
      <c r="DY13" s="594"/>
      <c r="DZ13" s="594"/>
      <c r="EA13" s="594"/>
      <c r="EB13" s="594"/>
      <c r="EC13" s="594"/>
      <c r="ED13" s="594"/>
      <c r="EE13" s="594"/>
      <c r="EF13" s="594"/>
      <c r="EG13" s="594"/>
      <c r="EH13" s="594"/>
      <c r="EI13" s="594"/>
      <c r="EJ13" s="594"/>
      <c r="EK13" s="594"/>
      <c r="EL13" s="594"/>
      <c r="EM13" s="594"/>
      <c r="EN13" s="594"/>
      <c r="EO13" s="594"/>
      <c r="EP13" s="594"/>
      <c r="EQ13" s="594"/>
      <c r="ER13" s="594"/>
      <c r="ES13" s="594"/>
      <c r="ET13" s="594"/>
      <c r="EU13" s="594"/>
      <c r="EV13" s="594"/>
      <c r="EW13" s="594"/>
      <c r="EX13" s="594"/>
      <c r="EY13" s="594"/>
      <c r="EZ13" s="594"/>
      <c r="FA13" s="594"/>
      <c r="FB13" s="594"/>
      <c r="FC13" s="594"/>
      <c r="FD13" s="594"/>
      <c r="FE13" s="594"/>
      <c r="FF13" s="594"/>
      <c r="FG13" s="594"/>
      <c r="FH13" s="594"/>
      <c r="FI13" s="594"/>
      <c r="FJ13" s="594"/>
      <c r="FK13" s="594"/>
      <c r="FL13" s="594"/>
      <c r="FM13" s="594"/>
      <c r="FN13" s="594"/>
      <c r="FO13" s="594"/>
      <c r="FP13" s="594"/>
      <c r="FQ13" s="594"/>
      <c r="FR13" s="594"/>
      <c r="FS13" s="594"/>
      <c r="FT13" s="594"/>
      <c r="FU13" s="594"/>
      <c r="FV13" s="594"/>
      <c r="FW13" s="594"/>
      <c r="FX13" s="594"/>
      <c r="FY13" s="594"/>
      <c r="FZ13" s="594"/>
      <c r="GA13" s="594"/>
      <c r="GB13" s="594"/>
      <c r="GC13" s="594"/>
      <c r="GD13" s="594"/>
      <c r="GE13" s="594"/>
      <c r="GF13" s="594"/>
      <c r="GG13" s="594"/>
      <c r="GH13" s="594"/>
      <c r="GI13" s="594"/>
      <c r="GJ13" s="594"/>
      <c r="GK13" s="594"/>
      <c r="GL13" s="594"/>
      <c r="GM13" s="594"/>
      <c r="GN13" s="594"/>
      <c r="GO13" s="594"/>
      <c r="GP13" s="594"/>
      <c r="GQ13" s="594"/>
      <c r="GR13" s="594"/>
      <c r="GS13" s="594"/>
      <c r="GT13" s="594"/>
      <c r="GU13" s="594"/>
      <c r="GV13" s="594"/>
      <c r="GW13" s="594"/>
      <c r="GX13" s="594"/>
      <c r="GY13" s="594"/>
      <c r="GZ13" s="594"/>
      <c r="HA13" s="594"/>
      <c r="HB13" s="594"/>
      <c r="HC13" s="594"/>
      <c r="HD13" s="594"/>
      <c r="HE13" s="594"/>
      <c r="HF13" s="594"/>
      <c r="HG13" s="594"/>
      <c r="HH13" s="594"/>
      <c r="HI13" s="594"/>
      <c r="HJ13" s="594"/>
      <c r="HK13" s="594"/>
      <c r="HL13" s="594"/>
      <c r="HM13" s="594"/>
      <c r="HN13" s="594"/>
      <c r="HO13" s="594"/>
      <c r="HP13" s="594"/>
      <c r="HQ13" s="594"/>
      <c r="HR13" s="594"/>
      <c r="HS13" s="594"/>
      <c r="HT13" s="594"/>
      <c r="HU13" s="594"/>
      <c r="HV13" s="594"/>
      <c r="HW13" s="594"/>
      <c r="HX13" s="594"/>
      <c r="HY13" s="594"/>
      <c r="HZ13" s="594"/>
      <c r="IA13" s="594"/>
      <c r="IB13" s="594"/>
      <c r="IC13" s="594"/>
      <c r="ID13" s="594"/>
      <c r="IE13" s="594"/>
      <c r="IF13" s="594"/>
      <c r="IG13" s="594"/>
      <c r="IH13" s="594"/>
      <c r="II13" s="594"/>
      <c r="IJ13" s="594"/>
      <c r="IK13" s="594"/>
      <c r="IL13" s="594"/>
      <c r="IM13" s="594"/>
      <c r="IN13" s="594"/>
      <c r="IO13" s="594"/>
      <c r="IP13" s="594"/>
      <c r="IQ13" s="594"/>
      <c r="IR13" s="594"/>
      <c r="IS13" s="594"/>
      <c r="IT13" s="594"/>
      <c r="IU13" s="594"/>
      <c r="IV13" s="594"/>
    </row>
    <row r="14" ht="23.25" customHeight="1" spans="1:14">
      <c r="A14" s="552"/>
      <c r="B14" s="553"/>
      <c r="C14" s="554"/>
      <c r="D14" s="554"/>
      <c r="E14" s="555"/>
      <c r="F14" s="555"/>
      <c r="G14" s="592"/>
      <c r="H14" s="554">
        <v>0</v>
      </c>
      <c r="I14" s="554">
        <v>0</v>
      </c>
      <c r="J14" s="554">
        <v>0</v>
      </c>
      <c r="K14" s="554">
        <v>0</v>
      </c>
      <c r="L14" s="554">
        <v>0</v>
      </c>
      <c r="M14" s="554">
        <v>0</v>
      </c>
      <c r="N14" s="555">
        <v>0</v>
      </c>
    </row>
    <row r="15" customHeight="1" spans="1:14">
      <c r="A15" s="594"/>
      <c r="B15" s="594"/>
      <c r="C15" s="594"/>
      <c r="D15" s="594"/>
      <c r="E15" s="594"/>
      <c r="F15" s="594"/>
      <c r="G15" s="594"/>
      <c r="H15" s="594"/>
      <c r="I15" s="594"/>
      <c r="J15" s="594"/>
      <c r="K15" s="594"/>
      <c r="L15" s="594"/>
      <c r="M15" s="594"/>
      <c r="N15" s="594"/>
    </row>
    <row r="16" customHeight="1" spans="1:13">
      <c r="A16" s="594"/>
      <c r="B16" s="594"/>
      <c r="C16" s="595"/>
      <c r="D16" s="594"/>
      <c r="E16" s="594"/>
      <c r="F16" s="594"/>
      <c r="G16" s="594"/>
      <c r="H16" s="594"/>
      <c r="I16" s="594"/>
      <c r="J16" s="594"/>
      <c r="K16" s="594"/>
      <c r="L16" s="594"/>
      <c r="M16" s="594"/>
    </row>
    <row r="17" customHeight="1" spans="2:13"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</row>
    <row r="18" customHeight="1" spans="2:13">
      <c r="B18" s="594"/>
      <c r="D18" s="594"/>
      <c r="H18" s="594"/>
      <c r="I18" s="594"/>
      <c r="J18" s="594"/>
      <c r="K18" s="594"/>
      <c r="L18" s="594"/>
      <c r="M18" s="594"/>
    </row>
    <row r="19" customHeight="1" spans="7:11">
      <c r="G19" s="594"/>
      <c r="J19" s="594"/>
      <c r="K19" s="594"/>
    </row>
    <row r="20" customHeight="1" spans="10:10">
      <c r="J20" s="594"/>
    </row>
    <row r="22" customHeight="1" spans="7:7">
      <c r="G22" s="594"/>
    </row>
    <row r="23" customHeight="1" spans="7:7">
      <c r="G23" s="594"/>
    </row>
  </sheetData>
  <sheetProtection sheet="1" formatCells="0" formatColumns="0" formatRows="0"/>
  <mergeCells count="13">
    <mergeCell ref="A2:N2"/>
    <mergeCell ref="M3:N3"/>
    <mergeCell ref="D4:G4"/>
    <mergeCell ref="A4:A5"/>
    <mergeCell ref="B4:B5"/>
    <mergeCell ref="C4:C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5" right="0.55" top="0.590277777777778" bottom="0.590277777777778" header="0.354166666666667" footer="0.51180555555555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M15"/>
  <sheetViews>
    <sheetView showGridLines="0" showZeros="0" topLeftCell="G1" workbookViewId="0">
      <selection activeCell="A8" sqref="A8:C12"/>
    </sheetView>
  </sheetViews>
  <sheetFormatPr defaultColWidth="6.875" defaultRowHeight="23.1" customHeight="1"/>
  <cols>
    <col min="1" max="3" width="3.375" style="536" customWidth="1"/>
    <col min="4" max="4" width="7.375" style="536" customWidth="1"/>
    <col min="5" max="5" width="21.75" style="536" customWidth="1"/>
    <col min="6" max="6" width="12.5" style="536" customWidth="1"/>
    <col min="7" max="7" width="11.625" style="536" customWidth="1"/>
    <col min="8" max="16" width="10.5" style="536" customWidth="1"/>
    <col min="17" max="247" width="6.75" style="536" customWidth="1"/>
    <col min="248" max="16384" width="6.875" style="537"/>
  </cols>
  <sheetData>
    <row r="1" customHeight="1" spans="2:16"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P1" s="561" t="s">
        <v>105</v>
      </c>
    </row>
    <row r="2" customHeight="1" spans="1:17">
      <c r="A2" s="539" t="s">
        <v>106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74"/>
    </row>
    <row r="3" customHeight="1" spans="1:17">
      <c r="A3" s="540"/>
      <c r="B3" s="540"/>
      <c r="C3" s="540"/>
      <c r="D3" s="541"/>
      <c r="E3" s="542"/>
      <c r="F3" s="541"/>
      <c r="G3" s="543"/>
      <c r="H3" s="543"/>
      <c r="I3" s="543"/>
      <c r="J3" s="541"/>
      <c r="K3" s="541"/>
      <c r="L3" s="541"/>
      <c r="O3" s="562" t="s">
        <v>78</v>
      </c>
      <c r="P3" s="562"/>
      <c r="Q3" s="543"/>
    </row>
    <row r="4" ht="24.75" customHeight="1" spans="1:16">
      <c r="A4" s="544" t="s">
        <v>107</v>
      </c>
      <c r="B4" s="544"/>
      <c r="C4" s="544"/>
      <c r="D4" s="545" t="s">
        <v>79</v>
      </c>
      <c r="E4" s="546" t="s">
        <v>108</v>
      </c>
      <c r="F4" s="547" t="s">
        <v>109</v>
      </c>
      <c r="G4" s="548" t="s">
        <v>82</v>
      </c>
      <c r="H4" s="548"/>
      <c r="I4" s="548"/>
      <c r="J4" s="545" t="s">
        <v>83</v>
      </c>
      <c r="K4" s="545" t="s">
        <v>84</v>
      </c>
      <c r="L4" s="545" t="s">
        <v>85</v>
      </c>
      <c r="M4" s="545" t="s">
        <v>86</v>
      </c>
      <c r="N4" s="545" t="s">
        <v>87</v>
      </c>
      <c r="O4" s="563" t="s">
        <v>88</v>
      </c>
      <c r="P4" s="564" t="s">
        <v>89</v>
      </c>
    </row>
    <row r="5" ht="39" customHeight="1" spans="1:16">
      <c r="A5" s="545" t="s">
        <v>110</v>
      </c>
      <c r="B5" s="545" t="s">
        <v>111</v>
      </c>
      <c r="C5" s="545" t="s">
        <v>112</v>
      </c>
      <c r="D5" s="545"/>
      <c r="E5" s="546"/>
      <c r="F5" s="545"/>
      <c r="G5" s="545" t="s">
        <v>90</v>
      </c>
      <c r="H5" s="545" t="s">
        <v>91</v>
      </c>
      <c r="I5" s="565" t="s">
        <v>93</v>
      </c>
      <c r="J5" s="545"/>
      <c r="K5" s="545"/>
      <c r="L5" s="545"/>
      <c r="M5" s="545"/>
      <c r="N5" s="545"/>
      <c r="O5" s="566"/>
      <c r="P5" s="567"/>
    </row>
    <row r="6" customHeight="1" spans="1:16">
      <c r="A6" s="549" t="s">
        <v>94</v>
      </c>
      <c r="B6" s="549" t="s">
        <v>94</v>
      </c>
      <c r="C6" s="549" t="s">
        <v>94</v>
      </c>
      <c r="D6" s="549" t="s">
        <v>94</v>
      </c>
      <c r="E6" s="549" t="s">
        <v>94</v>
      </c>
      <c r="F6" s="549">
        <v>1</v>
      </c>
      <c r="G6" s="549">
        <v>2</v>
      </c>
      <c r="H6" s="549">
        <v>3</v>
      </c>
      <c r="I6" s="549">
        <v>4</v>
      </c>
      <c r="J6" s="549">
        <v>5</v>
      </c>
      <c r="K6" s="549">
        <v>6</v>
      </c>
      <c r="L6" s="549">
        <v>7</v>
      </c>
      <c r="M6" s="549">
        <v>8</v>
      </c>
      <c r="N6" s="549">
        <v>9</v>
      </c>
      <c r="O6" s="568">
        <v>10</v>
      </c>
      <c r="P6" s="569">
        <v>11</v>
      </c>
    </row>
    <row r="7" s="535" customFormat="1" ht="24.75" customHeight="1" spans="1:247">
      <c r="A7" s="550"/>
      <c r="B7" s="550"/>
      <c r="C7" s="550"/>
      <c r="D7" s="551"/>
      <c r="E7" s="129" t="s">
        <v>81</v>
      </c>
      <c r="F7" s="363">
        <v>2341.87</v>
      </c>
      <c r="G7" s="362">
        <v>1728.32</v>
      </c>
      <c r="H7" s="368">
        <v>640.05</v>
      </c>
      <c r="I7" s="363">
        <v>1088.27</v>
      </c>
      <c r="J7" s="570"/>
      <c r="K7" s="560"/>
      <c r="L7" s="558">
        <v>0</v>
      </c>
      <c r="M7" s="558">
        <v>100</v>
      </c>
      <c r="N7" s="558">
        <v>0</v>
      </c>
      <c r="O7" s="558">
        <v>513.55</v>
      </c>
      <c r="P7" s="559">
        <v>0</v>
      </c>
      <c r="Q7" s="575"/>
      <c r="R7" s="575"/>
      <c r="S7" s="575"/>
      <c r="T7" s="575"/>
      <c r="U7" s="575"/>
      <c r="V7" s="575"/>
      <c r="W7" s="575"/>
      <c r="X7" s="575"/>
      <c r="Y7" s="575"/>
      <c r="Z7" s="575"/>
      <c r="AA7" s="575"/>
      <c r="AB7" s="575"/>
      <c r="AC7" s="575"/>
      <c r="AD7" s="575"/>
      <c r="AE7" s="575"/>
      <c r="AF7" s="575"/>
      <c r="AG7" s="575"/>
      <c r="AH7" s="575"/>
      <c r="AI7" s="575"/>
      <c r="AJ7" s="575"/>
      <c r="AK7" s="575"/>
      <c r="AL7" s="575"/>
      <c r="AM7" s="575"/>
      <c r="AN7" s="575"/>
      <c r="AO7" s="575"/>
      <c r="AP7" s="575"/>
      <c r="AQ7" s="575"/>
      <c r="AR7" s="575"/>
      <c r="AS7" s="575"/>
      <c r="AT7" s="575"/>
      <c r="AU7" s="575"/>
      <c r="AV7" s="575"/>
      <c r="AW7" s="575"/>
      <c r="AX7" s="575"/>
      <c r="AY7" s="575"/>
      <c r="AZ7" s="575"/>
      <c r="BA7" s="575"/>
      <c r="BB7" s="575"/>
      <c r="BC7" s="575"/>
      <c r="BD7" s="575"/>
      <c r="BE7" s="575"/>
      <c r="BF7" s="575"/>
      <c r="BG7" s="575"/>
      <c r="BH7" s="575"/>
      <c r="BI7" s="575"/>
      <c r="BJ7" s="575"/>
      <c r="BK7" s="575"/>
      <c r="BL7" s="575"/>
      <c r="BM7" s="575"/>
      <c r="BN7" s="575"/>
      <c r="BO7" s="575"/>
      <c r="BP7" s="575"/>
      <c r="BQ7" s="575"/>
      <c r="BR7" s="575"/>
      <c r="BS7" s="575"/>
      <c r="BT7" s="575"/>
      <c r="BU7" s="575"/>
      <c r="BV7" s="575"/>
      <c r="BW7" s="575"/>
      <c r="BX7" s="575"/>
      <c r="BY7" s="575"/>
      <c r="BZ7" s="575"/>
      <c r="CA7" s="575"/>
      <c r="CB7" s="575"/>
      <c r="CC7" s="575"/>
      <c r="CD7" s="575"/>
      <c r="CE7" s="575"/>
      <c r="CF7" s="575"/>
      <c r="CG7" s="575"/>
      <c r="CH7" s="575"/>
      <c r="CI7" s="575"/>
      <c r="CJ7" s="575"/>
      <c r="CK7" s="575"/>
      <c r="CL7" s="575"/>
      <c r="CM7" s="575"/>
      <c r="CN7" s="575"/>
      <c r="CO7" s="575"/>
      <c r="CP7" s="575"/>
      <c r="CQ7" s="575"/>
      <c r="CR7" s="575"/>
      <c r="CS7" s="575"/>
      <c r="CT7" s="575"/>
      <c r="CU7" s="575"/>
      <c r="CV7" s="575"/>
      <c r="CW7" s="575"/>
      <c r="CX7" s="575"/>
      <c r="CY7" s="575"/>
      <c r="CZ7" s="575"/>
      <c r="DA7" s="575"/>
      <c r="DB7" s="575"/>
      <c r="DC7" s="575"/>
      <c r="DD7" s="575"/>
      <c r="DE7" s="575"/>
      <c r="DF7" s="575"/>
      <c r="DG7" s="575"/>
      <c r="DH7" s="575"/>
      <c r="DI7" s="575"/>
      <c r="DJ7" s="575"/>
      <c r="DK7" s="575"/>
      <c r="DL7" s="575"/>
      <c r="DM7" s="575"/>
      <c r="DN7" s="575"/>
      <c r="DO7" s="575"/>
      <c r="DP7" s="575"/>
      <c r="DQ7" s="575"/>
      <c r="DR7" s="575"/>
      <c r="DS7" s="575"/>
      <c r="DT7" s="575"/>
      <c r="DU7" s="575"/>
      <c r="DV7" s="575"/>
      <c r="DW7" s="575"/>
      <c r="DX7" s="575"/>
      <c r="DY7" s="575"/>
      <c r="DZ7" s="575"/>
      <c r="EA7" s="575"/>
      <c r="EB7" s="575"/>
      <c r="EC7" s="575"/>
      <c r="ED7" s="575"/>
      <c r="EE7" s="575"/>
      <c r="EF7" s="575"/>
      <c r="EG7" s="575"/>
      <c r="EH7" s="575"/>
      <c r="EI7" s="575"/>
      <c r="EJ7" s="575"/>
      <c r="EK7" s="575"/>
      <c r="EL7" s="575"/>
      <c r="EM7" s="575"/>
      <c r="EN7" s="575"/>
      <c r="EO7" s="575"/>
      <c r="EP7" s="575"/>
      <c r="EQ7" s="575"/>
      <c r="ER7" s="575"/>
      <c r="ES7" s="575"/>
      <c r="ET7" s="575"/>
      <c r="EU7" s="575"/>
      <c r="EV7" s="575"/>
      <c r="EW7" s="575"/>
      <c r="EX7" s="575"/>
      <c r="EY7" s="575"/>
      <c r="EZ7" s="575"/>
      <c r="FA7" s="575"/>
      <c r="FB7" s="575"/>
      <c r="FC7" s="575"/>
      <c r="FD7" s="575"/>
      <c r="FE7" s="575"/>
      <c r="FF7" s="575"/>
      <c r="FG7" s="575"/>
      <c r="FH7" s="575"/>
      <c r="FI7" s="575"/>
      <c r="FJ7" s="575"/>
      <c r="FK7" s="575"/>
      <c r="FL7" s="575"/>
      <c r="FM7" s="575"/>
      <c r="FN7" s="575"/>
      <c r="FO7" s="575"/>
      <c r="FP7" s="575"/>
      <c r="FQ7" s="575"/>
      <c r="FR7" s="575"/>
      <c r="FS7" s="575"/>
      <c r="FT7" s="575"/>
      <c r="FU7" s="575"/>
      <c r="FV7" s="575"/>
      <c r="FW7" s="575"/>
      <c r="FX7" s="575"/>
      <c r="FY7" s="575"/>
      <c r="FZ7" s="575"/>
      <c r="GA7" s="575"/>
      <c r="GB7" s="575"/>
      <c r="GC7" s="575"/>
      <c r="GD7" s="575"/>
      <c r="GE7" s="575"/>
      <c r="GF7" s="575"/>
      <c r="GG7" s="575"/>
      <c r="GH7" s="575"/>
      <c r="GI7" s="575"/>
      <c r="GJ7" s="575"/>
      <c r="GK7" s="575"/>
      <c r="GL7" s="575"/>
      <c r="GM7" s="575"/>
      <c r="GN7" s="575"/>
      <c r="GO7" s="575"/>
      <c r="GP7" s="575"/>
      <c r="GQ7" s="575"/>
      <c r="GR7" s="575"/>
      <c r="GS7" s="575"/>
      <c r="GT7" s="575"/>
      <c r="GU7" s="575"/>
      <c r="GV7" s="575"/>
      <c r="GW7" s="575"/>
      <c r="GX7" s="575"/>
      <c r="GY7" s="575"/>
      <c r="GZ7" s="575"/>
      <c r="HA7" s="575"/>
      <c r="HB7" s="575"/>
      <c r="HC7" s="575"/>
      <c r="HD7" s="575"/>
      <c r="HE7" s="575"/>
      <c r="HF7" s="575"/>
      <c r="HG7" s="575"/>
      <c r="HH7" s="575"/>
      <c r="HI7" s="575"/>
      <c r="HJ7" s="575"/>
      <c r="HK7" s="575"/>
      <c r="HL7" s="575"/>
      <c r="HM7" s="575"/>
      <c r="HN7" s="575"/>
      <c r="HO7" s="575"/>
      <c r="HP7" s="575"/>
      <c r="HQ7" s="575"/>
      <c r="HR7" s="575"/>
      <c r="HS7" s="575"/>
      <c r="HT7" s="575"/>
      <c r="HU7" s="575"/>
      <c r="HV7" s="575"/>
      <c r="HW7" s="575"/>
      <c r="HX7" s="575"/>
      <c r="HY7" s="575"/>
      <c r="HZ7" s="575"/>
      <c r="IA7" s="575"/>
      <c r="IB7" s="575"/>
      <c r="IC7" s="575"/>
      <c r="ID7" s="575"/>
      <c r="IE7" s="575"/>
      <c r="IF7" s="575"/>
      <c r="IG7" s="575"/>
      <c r="IH7" s="575"/>
      <c r="II7" s="575"/>
      <c r="IJ7" s="575"/>
      <c r="IK7" s="575"/>
      <c r="IL7" s="575"/>
      <c r="IM7" s="575"/>
    </row>
    <row r="8" ht="24.75" customHeight="1" spans="1:17">
      <c r="A8" s="124" t="s">
        <v>113</v>
      </c>
      <c r="B8" s="124" t="s">
        <v>114</v>
      </c>
      <c r="C8" s="124" t="s">
        <v>115</v>
      </c>
      <c r="D8" s="551" t="s">
        <v>95</v>
      </c>
      <c r="E8" s="129" t="s">
        <v>96</v>
      </c>
      <c r="F8" s="362">
        <v>2184.14</v>
      </c>
      <c r="G8" s="362">
        <v>1570.59</v>
      </c>
      <c r="H8" s="368">
        <v>482.32</v>
      </c>
      <c r="I8" s="363">
        <v>1088.27</v>
      </c>
      <c r="J8" s="571"/>
      <c r="K8" s="560"/>
      <c r="L8" s="558">
        <v>0</v>
      </c>
      <c r="M8" s="558">
        <v>100</v>
      </c>
      <c r="N8" s="558">
        <v>0</v>
      </c>
      <c r="O8" s="558">
        <v>513.55</v>
      </c>
      <c r="P8" s="559">
        <v>0</v>
      </c>
      <c r="Q8" s="575"/>
    </row>
    <row r="9" ht="24.75" customHeight="1" spans="1:16">
      <c r="A9" s="128" t="s">
        <v>116</v>
      </c>
      <c r="B9" s="128" t="s">
        <v>115</v>
      </c>
      <c r="C9" s="128" t="s">
        <v>117</v>
      </c>
      <c r="D9" s="551" t="s">
        <v>97</v>
      </c>
      <c r="E9" s="129" t="s">
        <v>98</v>
      </c>
      <c r="F9" s="362">
        <v>56.62</v>
      </c>
      <c r="G9" s="362">
        <v>56.62</v>
      </c>
      <c r="H9" s="368">
        <v>56.62</v>
      </c>
      <c r="I9" s="363">
        <v>0</v>
      </c>
      <c r="J9" s="571"/>
      <c r="K9" s="560"/>
      <c r="L9" s="558">
        <v>0</v>
      </c>
      <c r="M9" s="558">
        <v>0</v>
      </c>
      <c r="N9" s="558">
        <v>0</v>
      </c>
      <c r="O9" s="558">
        <v>0</v>
      </c>
      <c r="P9" s="559">
        <v>0</v>
      </c>
    </row>
    <row r="10" ht="24.75" customHeight="1" spans="1:16">
      <c r="A10" s="128" t="s">
        <v>113</v>
      </c>
      <c r="B10" s="128" t="s">
        <v>114</v>
      </c>
      <c r="C10" s="128" t="s">
        <v>115</v>
      </c>
      <c r="D10" s="551" t="s">
        <v>99</v>
      </c>
      <c r="E10" s="129" t="s">
        <v>100</v>
      </c>
      <c r="F10" s="362">
        <v>81.84</v>
      </c>
      <c r="G10" s="362">
        <v>81.84</v>
      </c>
      <c r="H10" s="368">
        <v>81.84</v>
      </c>
      <c r="I10" s="363">
        <v>0</v>
      </c>
      <c r="J10" s="571"/>
      <c r="K10" s="560"/>
      <c r="L10" s="558">
        <v>0</v>
      </c>
      <c r="M10" s="558">
        <v>0</v>
      </c>
      <c r="N10" s="558">
        <v>0</v>
      </c>
      <c r="O10" s="558">
        <v>0</v>
      </c>
      <c r="P10" s="559">
        <v>0</v>
      </c>
    </row>
    <row r="11" ht="24.75" customHeight="1" spans="1:16">
      <c r="A11" s="128" t="s">
        <v>113</v>
      </c>
      <c r="B11" s="128" t="s">
        <v>117</v>
      </c>
      <c r="C11" s="128" t="s">
        <v>118</v>
      </c>
      <c r="D11" s="551" t="s">
        <v>101</v>
      </c>
      <c r="E11" s="129" t="s">
        <v>102</v>
      </c>
      <c r="F11" s="362">
        <v>9.27</v>
      </c>
      <c r="G11" s="362">
        <v>9.27</v>
      </c>
      <c r="H11" s="368">
        <v>9.27</v>
      </c>
      <c r="I11" s="363">
        <v>0</v>
      </c>
      <c r="J11" s="571"/>
      <c r="K11" s="560"/>
      <c r="L11" s="558">
        <v>0</v>
      </c>
      <c r="M11" s="558">
        <v>0</v>
      </c>
      <c r="N11" s="558">
        <v>0</v>
      </c>
      <c r="O11" s="558">
        <v>0</v>
      </c>
      <c r="P11" s="559">
        <v>0</v>
      </c>
    </row>
    <row r="12" ht="24.75" customHeight="1" spans="1:16">
      <c r="A12" s="128" t="s">
        <v>116</v>
      </c>
      <c r="B12" s="128" t="s">
        <v>115</v>
      </c>
      <c r="C12" s="128" t="s">
        <v>117</v>
      </c>
      <c r="D12" s="551" t="s">
        <v>103</v>
      </c>
      <c r="E12" s="129" t="s">
        <v>104</v>
      </c>
      <c r="F12" s="362">
        <v>10</v>
      </c>
      <c r="G12" s="362">
        <v>10</v>
      </c>
      <c r="H12" s="368">
        <v>10</v>
      </c>
      <c r="I12" s="363">
        <v>0</v>
      </c>
      <c r="J12" s="571"/>
      <c r="K12" s="560"/>
      <c r="L12" s="558">
        <v>0</v>
      </c>
      <c r="M12" s="558">
        <v>0</v>
      </c>
      <c r="N12" s="558">
        <v>0</v>
      </c>
      <c r="O12" s="558">
        <v>0</v>
      </c>
      <c r="P12" s="559">
        <v>0</v>
      </c>
    </row>
    <row r="13" ht="24.75" customHeight="1" spans="1:16">
      <c r="A13" s="550"/>
      <c r="B13" s="550"/>
      <c r="C13" s="550"/>
      <c r="D13" s="552"/>
      <c r="E13" s="553"/>
      <c r="F13" s="554"/>
      <c r="G13" s="554"/>
      <c r="H13" s="555"/>
      <c r="I13" s="572"/>
      <c r="J13" s="573"/>
      <c r="K13" s="558"/>
      <c r="L13" s="558">
        <v>0</v>
      </c>
      <c r="M13" s="558">
        <v>0</v>
      </c>
      <c r="N13" s="558">
        <v>0</v>
      </c>
      <c r="O13" s="558">
        <v>0</v>
      </c>
      <c r="P13" s="559">
        <v>0</v>
      </c>
    </row>
    <row r="14" ht="24.75" customHeight="1" spans="1:16">
      <c r="A14" s="550"/>
      <c r="B14" s="550"/>
      <c r="C14" s="550"/>
      <c r="D14" s="556"/>
      <c r="E14" s="557"/>
      <c r="F14" s="558"/>
      <c r="G14" s="559"/>
      <c r="H14" s="560"/>
      <c r="I14" s="558"/>
      <c r="J14" s="558"/>
      <c r="K14" s="558"/>
      <c r="L14" s="558">
        <v>0</v>
      </c>
      <c r="M14" s="558">
        <v>0</v>
      </c>
      <c r="N14" s="558">
        <v>0</v>
      </c>
      <c r="O14" s="558">
        <v>0</v>
      </c>
      <c r="P14" s="559">
        <v>0</v>
      </c>
    </row>
    <row r="15" ht="24.75" customHeight="1" spans="1:16">
      <c r="A15" s="550"/>
      <c r="B15" s="550"/>
      <c r="C15" s="550"/>
      <c r="D15" s="556"/>
      <c r="E15" s="557"/>
      <c r="F15" s="558"/>
      <c r="G15" s="559"/>
      <c r="H15" s="560"/>
      <c r="I15" s="558"/>
      <c r="J15" s="558"/>
      <c r="K15" s="558"/>
      <c r="L15" s="558">
        <v>0</v>
      </c>
      <c r="M15" s="558">
        <v>0</v>
      </c>
      <c r="N15" s="558">
        <v>0</v>
      </c>
      <c r="O15" s="558">
        <v>0</v>
      </c>
      <c r="P15" s="559">
        <v>0</v>
      </c>
    </row>
  </sheetData>
  <sheetProtection sheet="1"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71527777777778" right="0.471527777777778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19"/>
  <sheetViews>
    <sheetView showGridLines="0" showZeros="0" topLeftCell="B1" workbookViewId="0">
      <selection activeCell="A8" sqref="A8:R15"/>
    </sheetView>
  </sheetViews>
  <sheetFormatPr defaultColWidth="6.875" defaultRowHeight="18.95" customHeight="1"/>
  <cols>
    <col min="1" max="3" width="3.5" style="488" customWidth="1"/>
    <col min="4" max="4" width="7.125" style="488" customWidth="1"/>
    <col min="5" max="5" width="25.625" style="489" customWidth="1"/>
    <col min="6" max="6" width="10.875" style="490" customWidth="1"/>
    <col min="7" max="7" width="8.5" style="490" customWidth="1"/>
    <col min="8" max="11" width="10.625" style="490" customWidth="1"/>
    <col min="12" max="12" width="8.625" style="490" customWidth="1"/>
    <col min="13" max="17" width="8" style="490" customWidth="1"/>
    <col min="18" max="18" width="8" style="491" customWidth="1"/>
    <col min="19" max="21" width="8" style="492" customWidth="1"/>
    <col min="22" max="16384" width="6.875" style="491"/>
  </cols>
  <sheetData>
    <row r="1" ht="24.75" customHeight="1" spans="1:21">
      <c r="A1" s="454"/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S1" s="521"/>
      <c r="T1" s="521"/>
      <c r="U1" s="454" t="s">
        <v>119</v>
      </c>
    </row>
    <row r="2" ht="24.75" customHeight="1" spans="1:21">
      <c r="A2" s="493" t="s">
        <v>120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</row>
    <row r="3" s="486" customFormat="1" ht="24.75" customHeight="1" spans="1:21">
      <c r="A3" s="494"/>
      <c r="B3" s="495"/>
      <c r="C3" s="496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513"/>
      <c r="Q3" s="513"/>
      <c r="S3" s="522"/>
      <c r="T3" s="523" t="s">
        <v>78</v>
      </c>
      <c r="U3" s="523"/>
    </row>
    <row r="4" s="486" customFormat="1" ht="21.75" customHeight="1" spans="1:21">
      <c r="A4" s="497" t="s">
        <v>121</v>
      </c>
      <c r="B4" s="497"/>
      <c r="C4" s="498"/>
      <c r="D4" s="499" t="s">
        <v>79</v>
      </c>
      <c r="E4" s="500" t="s">
        <v>108</v>
      </c>
      <c r="F4" s="501" t="s">
        <v>122</v>
      </c>
      <c r="G4" s="502" t="s">
        <v>123</v>
      </c>
      <c r="H4" s="497"/>
      <c r="I4" s="497"/>
      <c r="J4" s="498"/>
      <c r="K4" s="514" t="s">
        <v>124</v>
      </c>
      <c r="L4" s="514"/>
      <c r="M4" s="514"/>
      <c r="N4" s="514"/>
      <c r="O4" s="514"/>
      <c r="P4" s="514"/>
      <c r="Q4" s="514"/>
      <c r="R4" s="514"/>
      <c r="S4" s="524" t="s">
        <v>125</v>
      </c>
      <c r="T4" s="525" t="s">
        <v>126</v>
      </c>
      <c r="U4" s="525" t="s">
        <v>127</v>
      </c>
    </row>
    <row r="5" s="486" customFormat="1" ht="21.75" customHeight="1" spans="1:21">
      <c r="A5" s="503" t="s">
        <v>110</v>
      </c>
      <c r="B5" s="499" t="s">
        <v>111</v>
      </c>
      <c r="C5" s="499" t="s">
        <v>112</v>
      </c>
      <c r="D5" s="499"/>
      <c r="E5" s="500"/>
      <c r="F5" s="501"/>
      <c r="G5" s="499" t="s">
        <v>81</v>
      </c>
      <c r="H5" s="499" t="s">
        <v>128</v>
      </c>
      <c r="I5" s="499" t="s">
        <v>129</v>
      </c>
      <c r="J5" s="501" t="s">
        <v>130</v>
      </c>
      <c r="K5" s="515" t="s">
        <v>81</v>
      </c>
      <c r="L5" s="516" t="s">
        <v>131</v>
      </c>
      <c r="M5" s="516" t="s">
        <v>132</v>
      </c>
      <c r="N5" s="515" t="s">
        <v>133</v>
      </c>
      <c r="O5" s="517" t="s">
        <v>134</v>
      </c>
      <c r="P5" s="517" t="s">
        <v>135</v>
      </c>
      <c r="Q5" s="517" t="s">
        <v>136</v>
      </c>
      <c r="R5" s="517" t="s">
        <v>137</v>
      </c>
      <c r="S5" s="526"/>
      <c r="T5" s="527"/>
      <c r="U5" s="527"/>
    </row>
    <row r="6" ht="29.25" customHeight="1" spans="1:21">
      <c r="A6" s="504"/>
      <c r="B6" s="505"/>
      <c r="C6" s="505"/>
      <c r="D6" s="505"/>
      <c r="E6" s="506"/>
      <c r="F6" s="507" t="s">
        <v>109</v>
      </c>
      <c r="G6" s="505"/>
      <c r="H6" s="505"/>
      <c r="I6" s="505"/>
      <c r="J6" s="517"/>
      <c r="K6" s="517"/>
      <c r="L6" s="518"/>
      <c r="M6" s="518"/>
      <c r="N6" s="517"/>
      <c r="O6" s="519"/>
      <c r="P6" s="519"/>
      <c r="Q6" s="519"/>
      <c r="R6" s="519"/>
      <c r="S6" s="528"/>
      <c r="T6" s="528"/>
      <c r="U6" s="528"/>
    </row>
    <row r="7" ht="24.75" customHeight="1" spans="1:21">
      <c r="A7" s="122" t="s">
        <v>94</v>
      </c>
      <c r="B7" s="122" t="s">
        <v>94</v>
      </c>
      <c r="C7" s="122" t="s">
        <v>94</v>
      </c>
      <c r="D7" s="122" t="s">
        <v>94</v>
      </c>
      <c r="E7" s="122" t="s">
        <v>94</v>
      </c>
      <c r="F7" s="122">
        <v>1</v>
      </c>
      <c r="G7" s="122">
        <v>2</v>
      </c>
      <c r="H7" s="122">
        <v>3</v>
      </c>
      <c r="I7" s="122">
        <v>4</v>
      </c>
      <c r="J7" s="122">
        <v>5</v>
      </c>
      <c r="K7" s="122">
        <v>6</v>
      </c>
      <c r="L7" s="122">
        <v>7</v>
      </c>
      <c r="M7" s="122">
        <v>8</v>
      </c>
      <c r="N7" s="122">
        <v>9</v>
      </c>
      <c r="O7" s="122">
        <v>10</v>
      </c>
      <c r="P7" s="122">
        <v>11</v>
      </c>
      <c r="Q7" s="122">
        <v>12</v>
      </c>
      <c r="R7" s="122">
        <v>13</v>
      </c>
      <c r="S7" s="122">
        <v>14</v>
      </c>
      <c r="T7" s="122">
        <v>15</v>
      </c>
      <c r="U7" s="122">
        <v>16</v>
      </c>
    </row>
    <row r="8" customFormat="1" ht="24.75" customHeight="1" spans="1:21">
      <c r="A8" s="122"/>
      <c r="B8" s="122"/>
      <c r="C8" s="122"/>
      <c r="D8" s="122"/>
      <c r="E8" s="122" t="s">
        <v>81</v>
      </c>
      <c r="F8" s="123">
        <f t="shared" ref="F8:U8" si="0">F9+F10+F11+F12+F13</f>
        <v>2341.87</v>
      </c>
      <c r="G8" s="123">
        <f>G9+G10+G11+G12+G13</f>
        <v>1676.32</v>
      </c>
      <c r="H8" s="123">
        <f>H9+H10+H11+H12+H13</f>
        <v>616.7</v>
      </c>
      <c r="I8" s="123">
        <f>I9+I10+I11+I12+I13</f>
        <v>601.64</v>
      </c>
      <c r="J8" s="123">
        <f>J9+J10+J11+J12+J13</f>
        <v>457.98</v>
      </c>
      <c r="K8" s="122">
        <f>K9+K10+K11+K12+K13</f>
        <v>564.8</v>
      </c>
      <c r="L8" s="122">
        <f>L9+L10+L11+L12+L13</f>
        <v>184.8</v>
      </c>
      <c r="M8" s="122">
        <f>M9+M10+M11+M12+M13</f>
        <v>330</v>
      </c>
      <c r="N8" s="122">
        <f>N9+N10+N11+N12+N13</f>
        <v>0</v>
      </c>
      <c r="O8" s="122">
        <f>O9+O10+O11+O12+O13</f>
        <v>0</v>
      </c>
      <c r="P8" s="122">
        <f>P9+P10+P11+P12+P13</f>
        <v>50</v>
      </c>
      <c r="Q8" s="122">
        <f>Q9+Q10+Q11+Q12+Q13</f>
        <v>0</v>
      </c>
      <c r="R8" s="122">
        <f>R9+R10+R11+R12+R13</f>
        <v>0</v>
      </c>
      <c r="S8" s="122">
        <f>S9+S10+S11+S12+S13</f>
        <v>0</v>
      </c>
      <c r="T8" s="122">
        <f>T9+T10+T11+T12+T13</f>
        <v>0</v>
      </c>
      <c r="U8" s="122">
        <f>U9+U10+U11+U12+U13</f>
        <v>100.75</v>
      </c>
    </row>
    <row r="9" s="487" customFormat="1" ht="24.75" customHeight="1" spans="1:21">
      <c r="A9" s="124" t="s">
        <v>113</v>
      </c>
      <c r="B9" s="124" t="s">
        <v>114</v>
      </c>
      <c r="C9" s="124" t="s">
        <v>115</v>
      </c>
      <c r="D9" s="124" t="s">
        <v>95</v>
      </c>
      <c r="E9" s="125" t="s">
        <v>96</v>
      </c>
      <c r="F9" s="126">
        <f t="shared" ref="F9:F13" si="1">G9+K9+U9</f>
        <v>2184.14</v>
      </c>
      <c r="G9" s="484">
        <f t="shared" ref="G9:G13" si="2">H9+I9+J9</f>
        <v>1518.59</v>
      </c>
      <c r="H9" s="484">
        <v>462.28</v>
      </c>
      <c r="I9" s="484">
        <v>598.33</v>
      </c>
      <c r="J9" s="484">
        <v>457.98</v>
      </c>
      <c r="K9" s="415">
        <v>564.8</v>
      </c>
      <c r="L9" s="415">
        <v>184.8</v>
      </c>
      <c r="M9" s="415">
        <v>330</v>
      </c>
      <c r="N9" s="520"/>
      <c r="O9" s="520"/>
      <c r="P9" s="520">
        <v>50</v>
      </c>
      <c r="Q9" s="520"/>
      <c r="R9" s="529"/>
      <c r="S9" s="530">
        <v>0</v>
      </c>
      <c r="T9" s="531">
        <v>0</v>
      </c>
      <c r="U9" s="529">
        <v>100.75</v>
      </c>
    </row>
    <row r="10" ht="24.75" customHeight="1" spans="1:21">
      <c r="A10" s="128" t="s">
        <v>116</v>
      </c>
      <c r="B10" s="128" t="s">
        <v>115</v>
      </c>
      <c r="C10" s="128" t="s">
        <v>117</v>
      </c>
      <c r="D10" s="129" t="s">
        <v>97</v>
      </c>
      <c r="E10" s="130" t="s">
        <v>98</v>
      </c>
      <c r="F10" s="131">
        <f>G10+K10+U10</f>
        <v>56.62</v>
      </c>
      <c r="G10" s="110">
        <f>H10+I10+J10</f>
        <v>56.62</v>
      </c>
      <c r="H10" s="110">
        <v>55.19</v>
      </c>
      <c r="I10" s="110">
        <v>1.43</v>
      </c>
      <c r="J10" s="110">
        <v>0</v>
      </c>
      <c r="K10" s="511"/>
      <c r="L10" s="511"/>
      <c r="M10" s="384"/>
      <c r="N10" s="511"/>
      <c r="O10" s="511"/>
      <c r="P10" s="511"/>
      <c r="Q10" s="511"/>
      <c r="R10" s="532"/>
      <c r="S10" s="533">
        <v>0</v>
      </c>
      <c r="T10" s="534">
        <v>0</v>
      </c>
      <c r="U10" s="532">
        <v>0</v>
      </c>
    </row>
    <row r="11" ht="24.75" customHeight="1" spans="1:21">
      <c r="A11" s="128" t="s">
        <v>113</v>
      </c>
      <c r="B11" s="128" t="s">
        <v>114</v>
      </c>
      <c r="C11" s="128" t="s">
        <v>115</v>
      </c>
      <c r="D11" s="129" t="s">
        <v>99</v>
      </c>
      <c r="E11" s="130" t="s">
        <v>100</v>
      </c>
      <c r="F11" s="131">
        <f>G11+K11+U11</f>
        <v>81.84</v>
      </c>
      <c r="G11" s="110">
        <f>H11+I11+J11</f>
        <v>81.84</v>
      </c>
      <c r="H11" s="110">
        <v>80.2</v>
      </c>
      <c r="I11" s="110">
        <v>1.64</v>
      </c>
      <c r="J11" s="110">
        <v>0</v>
      </c>
      <c r="K11" s="511"/>
      <c r="L11" s="511"/>
      <c r="M11" s="384"/>
      <c r="N11" s="511"/>
      <c r="O11" s="511"/>
      <c r="P11" s="511"/>
      <c r="Q11" s="511"/>
      <c r="R11" s="532"/>
      <c r="S11" s="533">
        <v>0</v>
      </c>
      <c r="T11" s="534">
        <v>0</v>
      </c>
      <c r="U11" s="532">
        <v>0</v>
      </c>
    </row>
    <row r="12" ht="24.75" customHeight="1" spans="1:21">
      <c r="A12" s="128" t="s">
        <v>113</v>
      </c>
      <c r="B12" s="128" t="s">
        <v>117</v>
      </c>
      <c r="C12" s="128" t="s">
        <v>118</v>
      </c>
      <c r="D12" s="129" t="s">
        <v>101</v>
      </c>
      <c r="E12" s="130" t="s">
        <v>102</v>
      </c>
      <c r="F12" s="131">
        <f>G12+K12+U12</f>
        <v>9.27</v>
      </c>
      <c r="G12" s="110">
        <f>H12+I12+J12</f>
        <v>9.27</v>
      </c>
      <c r="H12" s="110">
        <v>9.15</v>
      </c>
      <c r="I12" s="110">
        <v>0.12</v>
      </c>
      <c r="J12" s="511"/>
      <c r="K12" s="511"/>
      <c r="L12" s="511"/>
      <c r="M12" s="384"/>
      <c r="N12" s="511"/>
      <c r="O12" s="511"/>
      <c r="P12" s="511"/>
      <c r="Q12" s="511"/>
      <c r="R12" s="532"/>
      <c r="S12" s="533">
        <v>0</v>
      </c>
      <c r="T12" s="534">
        <v>0</v>
      </c>
      <c r="U12" s="532">
        <v>0</v>
      </c>
    </row>
    <row r="13" ht="24.75" customHeight="1" spans="1:21">
      <c r="A13" s="128" t="s">
        <v>116</v>
      </c>
      <c r="B13" s="128" t="s">
        <v>115</v>
      </c>
      <c r="C13" s="128" t="s">
        <v>117</v>
      </c>
      <c r="D13" s="129" t="s">
        <v>103</v>
      </c>
      <c r="E13" s="130" t="s">
        <v>104</v>
      </c>
      <c r="F13" s="131">
        <f>G13+K13+U13</f>
        <v>10</v>
      </c>
      <c r="G13" s="110">
        <f>H13+I13+J13</f>
        <v>10</v>
      </c>
      <c r="H13" s="110">
        <v>9.88</v>
      </c>
      <c r="I13" s="110">
        <v>0.12</v>
      </c>
      <c r="J13" s="511"/>
      <c r="K13" s="511"/>
      <c r="L13" s="511"/>
      <c r="M13" s="384"/>
      <c r="N13" s="511"/>
      <c r="O13" s="511"/>
      <c r="P13" s="511"/>
      <c r="Q13" s="511"/>
      <c r="R13" s="532"/>
      <c r="S13" s="533">
        <v>0</v>
      </c>
      <c r="T13" s="534">
        <v>0</v>
      </c>
      <c r="U13" s="532">
        <v>0</v>
      </c>
    </row>
    <row r="14" ht="24.75" customHeight="1" spans="1:21">
      <c r="A14" s="128"/>
      <c r="B14" s="128"/>
      <c r="C14" s="128"/>
      <c r="D14" s="508"/>
      <c r="E14" s="509"/>
      <c r="F14" s="384"/>
      <c r="G14" s="510"/>
      <c r="H14" s="511"/>
      <c r="I14" s="511"/>
      <c r="J14" s="511"/>
      <c r="K14" s="511"/>
      <c r="L14" s="511"/>
      <c r="M14" s="384"/>
      <c r="N14" s="511"/>
      <c r="O14" s="511"/>
      <c r="P14" s="511"/>
      <c r="Q14" s="511"/>
      <c r="R14" s="532"/>
      <c r="S14" s="533">
        <v>0</v>
      </c>
      <c r="T14" s="534">
        <v>0</v>
      </c>
      <c r="U14" s="532">
        <v>0</v>
      </c>
    </row>
    <row r="15" ht="24.75" customHeight="1" spans="1:21">
      <c r="A15" s="128"/>
      <c r="B15" s="128"/>
      <c r="C15" s="128"/>
      <c r="D15" s="508"/>
      <c r="E15" s="509"/>
      <c r="F15" s="384"/>
      <c r="G15" s="510"/>
      <c r="H15" s="511"/>
      <c r="I15" s="511"/>
      <c r="J15" s="511"/>
      <c r="K15" s="511"/>
      <c r="L15" s="511"/>
      <c r="M15" s="384"/>
      <c r="N15" s="511"/>
      <c r="O15" s="511"/>
      <c r="P15" s="511"/>
      <c r="Q15" s="511"/>
      <c r="R15" s="532"/>
      <c r="S15" s="533">
        <v>0</v>
      </c>
      <c r="T15" s="534">
        <v>0</v>
      </c>
      <c r="U15" s="532">
        <v>0</v>
      </c>
    </row>
    <row r="16" ht="24.75" customHeight="1" spans="1:21">
      <c r="A16" s="128"/>
      <c r="B16" s="128"/>
      <c r="C16" s="128"/>
      <c r="D16" s="508"/>
      <c r="E16" s="509"/>
      <c r="F16" s="384"/>
      <c r="G16" s="510"/>
      <c r="H16" s="511"/>
      <c r="I16" s="511"/>
      <c r="J16" s="511"/>
      <c r="K16" s="511"/>
      <c r="L16" s="511"/>
      <c r="M16" s="384"/>
      <c r="N16" s="511"/>
      <c r="O16" s="511"/>
      <c r="P16" s="511"/>
      <c r="Q16" s="511"/>
      <c r="R16" s="532"/>
      <c r="S16" s="533">
        <v>0</v>
      </c>
      <c r="T16" s="534">
        <v>0</v>
      </c>
      <c r="U16" s="532">
        <v>0</v>
      </c>
    </row>
    <row r="17" ht="24.75" customHeight="1" spans="1:21">
      <c r="A17" s="128"/>
      <c r="B17" s="128"/>
      <c r="C17" s="128"/>
      <c r="D17" s="508"/>
      <c r="E17" s="509"/>
      <c r="F17" s="384"/>
      <c r="G17" s="510"/>
      <c r="H17" s="511"/>
      <c r="I17" s="511"/>
      <c r="J17" s="511"/>
      <c r="K17" s="511"/>
      <c r="L17" s="511"/>
      <c r="M17" s="384"/>
      <c r="N17" s="511"/>
      <c r="O17" s="511"/>
      <c r="P17" s="511"/>
      <c r="Q17" s="511"/>
      <c r="R17" s="532"/>
      <c r="S17" s="533">
        <v>0</v>
      </c>
      <c r="T17" s="534">
        <v>0</v>
      </c>
      <c r="U17" s="532">
        <v>0</v>
      </c>
    </row>
    <row r="18" customHeight="1" spans="15:15">
      <c r="O18" s="512"/>
    </row>
    <row r="19" customHeight="1" spans="7:7">
      <c r="G19" s="512"/>
    </row>
  </sheetData>
  <sheetProtection sheet="1"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" right="0.55" top="0.786805555555556" bottom="0.590277777777778" header="0.511805555555556" footer="0.511805555555556"/>
  <pageSetup paperSize="9" scale="68" orientation="landscape" horizontalDpi="1200" verticalDpi="12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5"/>
  <sheetViews>
    <sheetView showGridLines="0" showZeros="0" workbookViewId="0">
      <selection activeCell="A4" sqref="A4:U12"/>
    </sheetView>
  </sheetViews>
  <sheetFormatPr defaultColWidth="9" defaultRowHeight="14.25"/>
  <cols>
    <col min="1" max="1" width="3.9" customWidth="1"/>
    <col min="2" max="3" width="4.4" customWidth="1"/>
    <col min="4" max="4" width="7.2" customWidth="1"/>
    <col min="5" max="5" width="15.4" customWidth="1"/>
    <col min="6" max="6" width="10.6" customWidth="1"/>
    <col min="7" max="10" width="7.2" customWidth="1"/>
    <col min="11" max="11" width="8.7" customWidth="1"/>
    <col min="12" max="12" width="9.2" customWidth="1"/>
    <col min="13" max="21" width="7.2" customWidth="1"/>
  </cols>
  <sheetData>
    <row r="1" customHeight="1" spans="1:21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454" t="s">
        <v>138</v>
      </c>
    </row>
    <row r="2" ht="24.75" customHeight="1" spans="1:21">
      <c r="A2" s="114" t="s">
        <v>139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ht="19.5" customHeight="1" spans="1:2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485" t="s">
        <v>78</v>
      </c>
      <c r="U3" s="485"/>
    </row>
    <row r="4" ht="27.75" customHeight="1" spans="1:21">
      <c r="A4" s="115" t="s">
        <v>121</v>
      </c>
      <c r="B4" s="116"/>
      <c r="C4" s="117"/>
      <c r="D4" s="118" t="s">
        <v>140</v>
      </c>
      <c r="E4" s="118" t="s">
        <v>141</v>
      </c>
      <c r="F4" s="118" t="s">
        <v>109</v>
      </c>
      <c r="G4" s="119" t="s">
        <v>142</v>
      </c>
      <c r="H4" s="119" t="s">
        <v>143</v>
      </c>
      <c r="I4" s="119" t="s">
        <v>144</v>
      </c>
      <c r="J4" s="119" t="s">
        <v>145</v>
      </c>
      <c r="K4" s="119" t="s">
        <v>146</v>
      </c>
      <c r="L4" s="119" t="s">
        <v>147</v>
      </c>
      <c r="M4" s="119" t="s">
        <v>132</v>
      </c>
      <c r="N4" s="119" t="s">
        <v>148</v>
      </c>
      <c r="O4" s="119" t="s">
        <v>130</v>
      </c>
      <c r="P4" s="119" t="s">
        <v>134</v>
      </c>
      <c r="Q4" s="119" t="s">
        <v>133</v>
      </c>
      <c r="R4" s="119" t="s">
        <v>149</v>
      </c>
      <c r="S4" s="119" t="s">
        <v>150</v>
      </c>
      <c r="T4" s="119" t="s">
        <v>151</v>
      </c>
      <c r="U4" s="119" t="s">
        <v>137</v>
      </c>
    </row>
    <row r="5" ht="13.5" customHeight="1" spans="1:21">
      <c r="A5" s="118" t="s">
        <v>110</v>
      </c>
      <c r="B5" s="118" t="s">
        <v>111</v>
      </c>
      <c r="C5" s="118" t="s">
        <v>112</v>
      </c>
      <c r="D5" s="120"/>
      <c r="E5" s="120"/>
      <c r="F5" s="120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</row>
    <row r="6" ht="18" customHeight="1" spans="1:21">
      <c r="A6" s="121"/>
      <c r="B6" s="121"/>
      <c r="C6" s="121"/>
      <c r="D6" s="121"/>
      <c r="E6" s="121"/>
      <c r="F6" s="121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</row>
    <row r="7" s="69" customFormat="1" ht="29.25" customHeight="1" spans="1:21">
      <c r="A7" s="122"/>
      <c r="B7" s="122"/>
      <c r="C7" s="122"/>
      <c r="D7" s="122"/>
      <c r="E7" s="122" t="s">
        <v>81</v>
      </c>
      <c r="F7" s="123">
        <v>2341.87</v>
      </c>
      <c r="G7" s="123">
        <f>G8+G9+G10+G11+G12</f>
        <v>616.7</v>
      </c>
      <c r="H7" s="123">
        <f>H8+H9+H10+H11+H12</f>
        <v>786.44</v>
      </c>
      <c r="I7" s="132"/>
      <c r="J7" s="132">
        <v>50</v>
      </c>
      <c r="K7" s="132"/>
      <c r="L7" s="132"/>
      <c r="M7" s="132">
        <v>330</v>
      </c>
      <c r="N7" s="132">
        <v>0</v>
      </c>
      <c r="O7" s="123">
        <f>O8+O9+O10+O11+O12</f>
        <v>457.98</v>
      </c>
      <c r="P7" s="132">
        <v>0</v>
      </c>
      <c r="Q7" s="132">
        <v>0</v>
      </c>
      <c r="R7" s="132">
        <v>0</v>
      </c>
      <c r="S7" s="132">
        <v>0</v>
      </c>
      <c r="T7" s="132">
        <v>0</v>
      </c>
      <c r="U7" s="132">
        <v>100.75</v>
      </c>
    </row>
    <row r="8" ht="29.25" customHeight="1" spans="1:21">
      <c r="A8" s="124" t="s">
        <v>113</v>
      </c>
      <c r="B8" s="124" t="s">
        <v>114</v>
      </c>
      <c r="C8" s="124" t="s">
        <v>115</v>
      </c>
      <c r="D8" s="124" t="s">
        <v>95</v>
      </c>
      <c r="E8" s="125" t="s">
        <v>96</v>
      </c>
      <c r="F8" s="126">
        <v>2184.14</v>
      </c>
      <c r="G8" s="484">
        <v>462.28</v>
      </c>
      <c r="H8" s="484">
        <v>783.13</v>
      </c>
      <c r="I8" s="132"/>
      <c r="J8" s="132">
        <v>50</v>
      </c>
      <c r="K8" s="132"/>
      <c r="L8" s="132"/>
      <c r="M8" s="132">
        <v>330</v>
      </c>
      <c r="N8" s="132">
        <v>0</v>
      </c>
      <c r="O8" s="484">
        <v>457.98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100.75</v>
      </c>
    </row>
    <row r="9" ht="29.25" customHeight="1" spans="1:21">
      <c r="A9" s="128" t="s">
        <v>116</v>
      </c>
      <c r="B9" s="128" t="s">
        <v>115</v>
      </c>
      <c r="C9" s="128" t="s">
        <v>117</v>
      </c>
      <c r="D9" s="129" t="s">
        <v>97</v>
      </c>
      <c r="E9" s="130" t="s">
        <v>98</v>
      </c>
      <c r="F9" s="131">
        <v>56.62</v>
      </c>
      <c r="G9" s="110">
        <v>55.19</v>
      </c>
      <c r="H9" s="110">
        <v>1.43</v>
      </c>
      <c r="I9" s="132"/>
      <c r="J9" s="132"/>
      <c r="K9" s="132"/>
      <c r="L9" s="132"/>
      <c r="M9" s="132"/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</row>
    <row r="10" ht="29.25" customHeight="1" spans="1:21">
      <c r="A10" s="128" t="s">
        <v>113</v>
      </c>
      <c r="B10" s="128" t="s">
        <v>114</v>
      </c>
      <c r="C10" s="128" t="s">
        <v>115</v>
      </c>
      <c r="D10" s="129" t="s">
        <v>99</v>
      </c>
      <c r="E10" s="130" t="s">
        <v>100</v>
      </c>
      <c r="F10" s="131">
        <v>81.84</v>
      </c>
      <c r="G10" s="110">
        <v>80.2</v>
      </c>
      <c r="H10" s="110">
        <v>1.64</v>
      </c>
      <c r="I10" s="132"/>
      <c r="J10" s="132"/>
      <c r="K10" s="132"/>
      <c r="L10" s="132"/>
      <c r="M10" s="132"/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</row>
    <row r="11" ht="29.25" customHeight="1" spans="1:21">
      <c r="A11" s="128" t="s">
        <v>113</v>
      </c>
      <c r="B11" s="128" t="s">
        <v>117</v>
      </c>
      <c r="C11" s="128" t="s">
        <v>118</v>
      </c>
      <c r="D11" s="129" t="s">
        <v>101</v>
      </c>
      <c r="E11" s="130" t="s">
        <v>102</v>
      </c>
      <c r="F11" s="131">
        <v>9.27</v>
      </c>
      <c r="G11" s="110">
        <v>9.15</v>
      </c>
      <c r="H11" s="110">
        <v>0.12</v>
      </c>
      <c r="I11" s="132"/>
      <c r="J11" s="132"/>
      <c r="K11" s="132"/>
      <c r="L11" s="132"/>
      <c r="M11" s="132"/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</row>
    <row r="12" ht="29.25" customHeight="1" spans="1:21">
      <c r="A12" s="128" t="s">
        <v>116</v>
      </c>
      <c r="B12" s="128" t="s">
        <v>115</v>
      </c>
      <c r="C12" s="128" t="s">
        <v>117</v>
      </c>
      <c r="D12" s="129" t="s">
        <v>103</v>
      </c>
      <c r="E12" s="130" t="s">
        <v>104</v>
      </c>
      <c r="F12" s="131">
        <v>10</v>
      </c>
      <c r="G12" s="110">
        <v>9.88</v>
      </c>
      <c r="H12" s="110">
        <v>0.12</v>
      </c>
      <c r="I12" s="132"/>
      <c r="J12" s="132"/>
      <c r="K12" s="132"/>
      <c r="L12" s="132"/>
      <c r="M12" s="132"/>
      <c r="N12" s="132">
        <v>0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</row>
    <row r="13" ht="29.25" customHeight="1" spans="1:21">
      <c r="A13" s="156"/>
      <c r="B13" s="156"/>
      <c r="C13" s="156"/>
      <c r="D13" s="156"/>
      <c r="E13" s="157"/>
      <c r="F13" s="200"/>
      <c r="G13" s="132"/>
      <c r="H13" s="132"/>
      <c r="I13" s="132"/>
      <c r="J13" s="132"/>
      <c r="K13" s="132"/>
      <c r="L13" s="132"/>
      <c r="M13" s="132"/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</row>
    <row r="14" ht="29.25" customHeight="1" spans="1:21">
      <c r="A14" s="156"/>
      <c r="B14" s="156"/>
      <c r="C14" s="156"/>
      <c r="D14" s="156"/>
      <c r="E14" s="157"/>
      <c r="F14" s="200"/>
      <c r="G14" s="132"/>
      <c r="H14" s="132"/>
      <c r="I14" s="132"/>
      <c r="J14" s="132"/>
      <c r="K14" s="132"/>
      <c r="L14" s="132"/>
      <c r="M14" s="132"/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</row>
    <row r="15" ht="29.25" customHeight="1" spans="1:21">
      <c r="A15" s="156"/>
      <c r="B15" s="156"/>
      <c r="C15" s="156"/>
      <c r="D15" s="156"/>
      <c r="E15" s="157"/>
      <c r="F15" s="200"/>
      <c r="G15" s="132"/>
      <c r="H15" s="132"/>
      <c r="I15" s="132"/>
      <c r="J15" s="132"/>
      <c r="K15" s="132"/>
      <c r="L15" s="132"/>
      <c r="M15" s="132"/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</row>
  </sheetData>
  <sheetProtection sheet="1"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U17"/>
  <sheetViews>
    <sheetView showGridLines="0" showZeros="0" topLeftCell="N1" workbookViewId="0">
      <selection activeCell="M4" sqref="M4:AA13"/>
    </sheetView>
  </sheetViews>
  <sheetFormatPr defaultColWidth="6.75" defaultRowHeight="23.1" customHeight="1"/>
  <cols>
    <col min="1" max="3" width="3.625" style="456" customWidth="1"/>
    <col min="4" max="4" width="7.25" style="456" customWidth="1"/>
    <col min="5" max="5" width="19.5" style="456" customWidth="1"/>
    <col min="6" max="6" width="9" style="456" customWidth="1"/>
    <col min="7" max="7" width="8.5" style="456" customWidth="1"/>
    <col min="8" max="8" width="8.375" style="456" customWidth="1"/>
    <col min="9" max="9" width="8" style="456" customWidth="1"/>
    <col min="10" max="11" width="7.5" style="456" customWidth="1"/>
    <col min="12" max="12" width="7.5" style="457" customWidth="1"/>
    <col min="13" max="23" width="7.5" style="456" customWidth="1"/>
    <col min="24" max="24" width="8.125" style="456" customWidth="1"/>
    <col min="25" max="27" width="7.5" style="456" customWidth="1"/>
    <col min="28" max="16383" width="6.75" style="456"/>
  </cols>
  <sheetData>
    <row r="1" customHeight="1" spans="2:27">
      <c r="B1" s="458"/>
      <c r="C1" s="458"/>
      <c r="D1" s="458"/>
      <c r="E1" s="458"/>
      <c r="F1" s="458"/>
      <c r="G1" s="458"/>
      <c r="H1" s="458"/>
      <c r="I1" s="458"/>
      <c r="J1" s="458"/>
      <c r="K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AA1" s="481" t="s">
        <v>152</v>
      </c>
    </row>
    <row r="2" customHeight="1" spans="1:27">
      <c r="A2" s="459" t="s">
        <v>153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</row>
    <row r="3" customHeight="1" spans="1:27">
      <c r="A3" s="460"/>
      <c r="B3" s="460"/>
      <c r="C3" s="460"/>
      <c r="D3" s="461"/>
      <c r="E3" s="461"/>
      <c r="F3" s="461"/>
      <c r="G3" s="461"/>
      <c r="H3" s="461"/>
      <c r="I3" s="461"/>
      <c r="J3" s="461"/>
      <c r="K3" s="461"/>
      <c r="L3" s="470"/>
      <c r="M3" s="461"/>
      <c r="N3" s="461"/>
      <c r="O3" s="461"/>
      <c r="P3" s="461"/>
      <c r="Q3" s="461"/>
      <c r="R3" s="461"/>
      <c r="S3" s="461"/>
      <c r="T3" s="461"/>
      <c r="U3" s="461"/>
      <c r="V3" s="476"/>
      <c r="W3" s="476"/>
      <c r="Z3" s="482" t="s">
        <v>78</v>
      </c>
      <c r="AA3" s="482"/>
    </row>
    <row r="4" ht="27" customHeight="1" spans="1:27">
      <c r="A4" s="462" t="s">
        <v>107</v>
      </c>
      <c r="B4" s="462"/>
      <c r="C4" s="462"/>
      <c r="D4" s="463" t="s">
        <v>79</v>
      </c>
      <c r="E4" s="463" t="s">
        <v>108</v>
      </c>
      <c r="F4" s="463" t="s">
        <v>109</v>
      </c>
      <c r="G4" s="464" t="s">
        <v>154</v>
      </c>
      <c r="H4" s="465"/>
      <c r="I4" s="465"/>
      <c r="J4" s="465"/>
      <c r="K4" s="465"/>
      <c r="L4" s="471"/>
      <c r="M4" s="472" t="s">
        <v>155</v>
      </c>
      <c r="N4" s="472"/>
      <c r="O4" s="472"/>
      <c r="P4" s="472"/>
      <c r="Q4" s="472"/>
      <c r="R4" s="472"/>
      <c r="S4" s="472"/>
      <c r="T4" s="472"/>
      <c r="U4" s="472"/>
      <c r="V4" s="477" t="s">
        <v>156</v>
      </c>
      <c r="W4" s="477" t="s">
        <v>157</v>
      </c>
      <c r="X4" s="463" t="s">
        <v>158</v>
      </c>
      <c r="Y4" s="463"/>
      <c r="Z4" s="463"/>
      <c r="AA4" s="463"/>
    </row>
    <row r="5" ht="27" customHeight="1" spans="1:27">
      <c r="A5" s="463" t="s">
        <v>110</v>
      </c>
      <c r="B5" s="463" t="s">
        <v>111</v>
      </c>
      <c r="C5" s="463" t="s">
        <v>112</v>
      </c>
      <c r="D5" s="463"/>
      <c r="E5" s="463"/>
      <c r="F5" s="463"/>
      <c r="G5" s="463" t="s">
        <v>81</v>
      </c>
      <c r="H5" s="463" t="s">
        <v>159</v>
      </c>
      <c r="I5" s="463" t="s">
        <v>160</v>
      </c>
      <c r="J5" s="463" t="s">
        <v>161</v>
      </c>
      <c r="K5" s="473" t="s">
        <v>162</v>
      </c>
      <c r="L5" s="463" t="s">
        <v>163</v>
      </c>
      <c r="M5" s="463" t="s">
        <v>81</v>
      </c>
      <c r="N5" s="463" t="s">
        <v>164</v>
      </c>
      <c r="O5" s="463" t="s">
        <v>165</v>
      </c>
      <c r="P5" s="463" t="s">
        <v>166</v>
      </c>
      <c r="Q5" s="463" t="s">
        <v>167</v>
      </c>
      <c r="R5" s="473" t="s">
        <v>168</v>
      </c>
      <c r="S5" s="463" t="s">
        <v>169</v>
      </c>
      <c r="T5" s="463" t="s">
        <v>170</v>
      </c>
      <c r="U5" s="463" t="s">
        <v>171</v>
      </c>
      <c r="V5" s="478"/>
      <c r="W5" s="477"/>
      <c r="X5" s="463" t="s">
        <v>81</v>
      </c>
      <c r="Y5" s="463" t="s">
        <v>172</v>
      </c>
      <c r="Z5" s="463" t="s">
        <v>173</v>
      </c>
      <c r="AA5" s="463" t="s">
        <v>158</v>
      </c>
    </row>
    <row r="6" ht="27" customHeight="1" spans="1:27">
      <c r="A6" s="463"/>
      <c r="B6" s="463"/>
      <c r="C6" s="463"/>
      <c r="D6" s="463"/>
      <c r="E6" s="463"/>
      <c r="F6" s="463"/>
      <c r="G6" s="463"/>
      <c r="H6" s="463"/>
      <c r="I6" s="463"/>
      <c r="J6" s="463"/>
      <c r="K6" s="473"/>
      <c r="L6" s="463"/>
      <c r="M6" s="463"/>
      <c r="N6" s="463"/>
      <c r="O6" s="463"/>
      <c r="P6" s="463"/>
      <c r="Q6" s="463"/>
      <c r="R6" s="473"/>
      <c r="S6" s="463"/>
      <c r="T6" s="463"/>
      <c r="U6" s="463"/>
      <c r="V6" s="479"/>
      <c r="W6" s="477"/>
      <c r="X6" s="463"/>
      <c r="Y6" s="463"/>
      <c r="Z6" s="463"/>
      <c r="AA6" s="463"/>
    </row>
    <row r="7" customHeight="1" spans="1:27">
      <c r="A7" s="462" t="s">
        <v>94</v>
      </c>
      <c r="B7" s="462" t="s">
        <v>94</v>
      </c>
      <c r="C7" s="462" t="s">
        <v>94</v>
      </c>
      <c r="D7" s="462" t="s">
        <v>94</v>
      </c>
      <c r="E7" s="462" t="s">
        <v>94</v>
      </c>
      <c r="F7" s="462">
        <v>1</v>
      </c>
      <c r="G7" s="462">
        <v>2</v>
      </c>
      <c r="H7" s="462">
        <v>3</v>
      </c>
      <c r="I7" s="462">
        <v>4</v>
      </c>
      <c r="J7" s="462">
        <v>5</v>
      </c>
      <c r="K7" s="462">
        <v>6</v>
      </c>
      <c r="L7" s="462">
        <v>7</v>
      </c>
      <c r="M7" s="462">
        <v>8</v>
      </c>
      <c r="N7" s="462">
        <v>9</v>
      </c>
      <c r="O7" s="462">
        <v>10</v>
      </c>
      <c r="P7" s="462">
        <v>11</v>
      </c>
      <c r="Q7" s="462"/>
      <c r="R7" s="462">
        <v>12</v>
      </c>
      <c r="S7" s="462">
        <v>13</v>
      </c>
      <c r="T7" s="462">
        <v>14</v>
      </c>
      <c r="U7" s="462">
        <v>15</v>
      </c>
      <c r="V7" s="462">
        <v>16</v>
      </c>
      <c r="W7" s="462"/>
      <c r="X7" s="462">
        <v>17</v>
      </c>
      <c r="Y7" s="462">
        <v>18</v>
      </c>
      <c r="Z7" s="462">
        <v>19</v>
      </c>
      <c r="AA7" s="462">
        <v>20</v>
      </c>
    </row>
    <row r="8" s="455" customFormat="1" ht="26.25" customHeight="1" spans="1:255">
      <c r="A8" s="123"/>
      <c r="B8" s="123"/>
      <c r="C8" s="123"/>
      <c r="D8" s="123"/>
      <c r="E8" s="123" t="s">
        <v>81</v>
      </c>
      <c r="F8" s="344">
        <f>F9+F10+F11+F12+F13</f>
        <v>616.7</v>
      </c>
      <c r="G8" s="344">
        <f t="shared" ref="G8:AA8" si="0">G9+G10+G11+G12+G13</f>
        <v>260.94</v>
      </c>
      <c r="H8" s="344">
        <f>H9+H10+H11+H12+H13</f>
        <v>142.86</v>
      </c>
      <c r="I8" s="344">
        <f>I9+I10+I11+I12+I13</f>
        <v>82.73</v>
      </c>
      <c r="J8" s="344">
        <f>J9+J10+J11+J12+J13</f>
        <v>0</v>
      </c>
      <c r="K8" s="344">
        <f>K9+K10+K11+K12+K13</f>
        <v>0</v>
      </c>
      <c r="L8" s="344">
        <f>L9+L10+L11+L12+L13</f>
        <v>35.35</v>
      </c>
      <c r="M8" s="344">
        <f>M9+M10+M11+M12+M13</f>
        <v>130.07</v>
      </c>
      <c r="N8" s="344">
        <f>N9+N10+N11+N12+N13</f>
        <v>50.79</v>
      </c>
      <c r="O8" s="344">
        <f>O9+O10+O11+O12+O13</f>
        <v>51.17</v>
      </c>
      <c r="P8" s="344">
        <f>P9+P10+P11+P12+P13</f>
        <v>3.35</v>
      </c>
      <c r="Q8" s="344">
        <f>Q9+Q10+Q11+Q12+Q13</f>
        <v>7.05</v>
      </c>
      <c r="R8" s="344">
        <f>R9+R10+R11+R12+R13</f>
        <v>2.27</v>
      </c>
      <c r="S8" s="344">
        <f>S9+S10+S11+S12+S13</f>
        <v>8.38</v>
      </c>
      <c r="T8" s="344">
        <f>T9+T10+T11+T12+T13</f>
        <v>7.06</v>
      </c>
      <c r="U8" s="344">
        <f>U9+U10+U11+U12+U13</f>
        <v>0</v>
      </c>
      <c r="V8" s="344">
        <f>V9+V10+V11+V12+V13</f>
        <v>36.98</v>
      </c>
      <c r="W8" s="344">
        <f>W9+W10+W11+W12+W13</f>
        <v>20.31</v>
      </c>
      <c r="X8" s="344">
        <f>X9+X10+X11+X12+X13</f>
        <v>168.4</v>
      </c>
      <c r="Y8" s="344">
        <f>Y9+Y10+Y11+Y12+Y13</f>
        <v>0</v>
      </c>
      <c r="Z8" s="344">
        <f>Z9+Z10+Z11+Z12+Z13</f>
        <v>0</v>
      </c>
      <c r="AA8" s="344">
        <f>AA9+AA10+AA11+AA12+AA13</f>
        <v>168.4</v>
      </c>
      <c r="AB8" s="483"/>
      <c r="AC8" s="483"/>
      <c r="AD8" s="483"/>
      <c r="AE8" s="483"/>
      <c r="AF8" s="483"/>
      <c r="AG8" s="483"/>
      <c r="AH8" s="483"/>
      <c r="AI8" s="483"/>
      <c r="AJ8" s="483"/>
      <c r="AK8" s="483"/>
      <c r="AL8" s="483"/>
      <c r="AM8" s="483"/>
      <c r="AN8" s="483"/>
      <c r="AO8" s="483"/>
      <c r="AP8" s="483"/>
      <c r="AQ8" s="483"/>
      <c r="AR8" s="483"/>
      <c r="AS8" s="483"/>
      <c r="AT8" s="483"/>
      <c r="AU8" s="483"/>
      <c r="AV8" s="483"/>
      <c r="AW8" s="483"/>
      <c r="AX8" s="483"/>
      <c r="AY8" s="483"/>
      <c r="AZ8" s="483"/>
      <c r="BA8" s="483"/>
      <c r="BB8" s="483"/>
      <c r="BC8" s="483"/>
      <c r="BD8" s="483"/>
      <c r="BE8" s="483"/>
      <c r="BF8" s="483"/>
      <c r="BG8" s="483"/>
      <c r="BH8" s="483"/>
      <c r="BI8" s="483"/>
      <c r="BJ8" s="483"/>
      <c r="BK8" s="483"/>
      <c r="BL8" s="483"/>
      <c r="BM8" s="483"/>
      <c r="BN8" s="483"/>
      <c r="BO8" s="483"/>
      <c r="BP8" s="483"/>
      <c r="BQ8" s="483"/>
      <c r="BR8" s="483"/>
      <c r="BS8" s="483"/>
      <c r="BT8" s="483"/>
      <c r="BU8" s="483"/>
      <c r="BV8" s="483"/>
      <c r="BW8" s="483"/>
      <c r="BX8" s="483"/>
      <c r="BY8" s="483"/>
      <c r="BZ8" s="483"/>
      <c r="CA8" s="483"/>
      <c r="CB8" s="483"/>
      <c r="CC8" s="483"/>
      <c r="CD8" s="483"/>
      <c r="CE8" s="483"/>
      <c r="CF8" s="483"/>
      <c r="CG8" s="483"/>
      <c r="CH8" s="483"/>
      <c r="CI8" s="483"/>
      <c r="CJ8" s="483"/>
      <c r="CK8" s="483"/>
      <c r="CL8" s="483"/>
      <c r="CM8" s="483"/>
      <c r="CN8" s="483"/>
      <c r="CO8" s="483"/>
      <c r="CP8" s="483"/>
      <c r="CQ8" s="483"/>
      <c r="CR8" s="483"/>
      <c r="CS8" s="483"/>
      <c r="CT8" s="483"/>
      <c r="CU8" s="483"/>
      <c r="CV8" s="483"/>
      <c r="CW8" s="483"/>
      <c r="CX8" s="483"/>
      <c r="CY8" s="483"/>
      <c r="CZ8" s="483"/>
      <c r="DA8" s="483"/>
      <c r="DB8" s="483"/>
      <c r="DC8" s="483"/>
      <c r="DD8" s="483"/>
      <c r="DE8" s="483"/>
      <c r="DF8" s="483"/>
      <c r="DG8" s="483"/>
      <c r="DH8" s="483"/>
      <c r="DI8" s="483"/>
      <c r="DJ8" s="483"/>
      <c r="DK8" s="483"/>
      <c r="DL8" s="483"/>
      <c r="DM8" s="483"/>
      <c r="DN8" s="483"/>
      <c r="DO8" s="483"/>
      <c r="DP8" s="483"/>
      <c r="DQ8" s="483"/>
      <c r="DR8" s="483"/>
      <c r="DS8" s="483"/>
      <c r="DT8" s="483"/>
      <c r="DU8" s="483"/>
      <c r="DV8" s="483"/>
      <c r="DW8" s="483"/>
      <c r="DX8" s="483"/>
      <c r="DY8" s="483"/>
      <c r="DZ8" s="483"/>
      <c r="EA8" s="483"/>
      <c r="EB8" s="483"/>
      <c r="EC8" s="483"/>
      <c r="ED8" s="483"/>
      <c r="EE8" s="483"/>
      <c r="EF8" s="483"/>
      <c r="EG8" s="483"/>
      <c r="EH8" s="483"/>
      <c r="EI8" s="483"/>
      <c r="EJ8" s="483"/>
      <c r="EK8" s="483"/>
      <c r="EL8" s="483"/>
      <c r="EM8" s="483"/>
      <c r="EN8" s="483"/>
      <c r="EO8" s="483"/>
      <c r="EP8" s="483"/>
      <c r="EQ8" s="483"/>
      <c r="ER8" s="483"/>
      <c r="ES8" s="483"/>
      <c r="ET8" s="483"/>
      <c r="EU8" s="483"/>
      <c r="EV8" s="483"/>
      <c r="EW8" s="483"/>
      <c r="EX8" s="483"/>
      <c r="EY8" s="483"/>
      <c r="EZ8" s="483"/>
      <c r="FA8" s="483"/>
      <c r="FB8" s="483"/>
      <c r="FC8" s="483"/>
      <c r="FD8" s="483"/>
      <c r="FE8" s="483"/>
      <c r="FF8" s="483"/>
      <c r="FG8" s="483"/>
      <c r="FH8" s="483"/>
      <c r="FI8" s="483"/>
      <c r="FJ8" s="483"/>
      <c r="FK8" s="483"/>
      <c r="FL8" s="483"/>
      <c r="FM8" s="483"/>
      <c r="FN8" s="483"/>
      <c r="FO8" s="483"/>
      <c r="FP8" s="483"/>
      <c r="FQ8" s="483"/>
      <c r="FR8" s="483"/>
      <c r="FS8" s="483"/>
      <c r="FT8" s="483"/>
      <c r="FU8" s="483"/>
      <c r="FV8" s="483"/>
      <c r="FW8" s="483"/>
      <c r="FX8" s="483"/>
      <c r="FY8" s="483"/>
      <c r="FZ8" s="483"/>
      <c r="GA8" s="483"/>
      <c r="GB8" s="483"/>
      <c r="GC8" s="483"/>
      <c r="GD8" s="483"/>
      <c r="GE8" s="483"/>
      <c r="GF8" s="483"/>
      <c r="GG8" s="483"/>
      <c r="GH8" s="483"/>
      <c r="GI8" s="483"/>
      <c r="GJ8" s="483"/>
      <c r="GK8" s="483"/>
      <c r="GL8" s="483"/>
      <c r="GM8" s="483"/>
      <c r="GN8" s="483"/>
      <c r="GO8" s="483"/>
      <c r="GP8" s="483"/>
      <c r="GQ8" s="483"/>
      <c r="GR8" s="483"/>
      <c r="GS8" s="483"/>
      <c r="GT8" s="483"/>
      <c r="GU8" s="483"/>
      <c r="GV8" s="483"/>
      <c r="GW8" s="483"/>
      <c r="GX8" s="483"/>
      <c r="GY8" s="483"/>
      <c r="GZ8" s="483"/>
      <c r="HA8" s="483"/>
      <c r="HB8" s="483"/>
      <c r="HC8" s="483"/>
      <c r="HD8" s="483"/>
      <c r="HE8" s="483"/>
      <c r="HF8" s="483"/>
      <c r="HG8" s="483"/>
      <c r="HH8" s="483"/>
      <c r="HI8" s="483"/>
      <c r="HJ8" s="483"/>
      <c r="HK8" s="483"/>
      <c r="HL8" s="483"/>
      <c r="HM8" s="483"/>
      <c r="HN8" s="483"/>
      <c r="HO8" s="483"/>
      <c r="HP8" s="483"/>
      <c r="HQ8" s="483"/>
      <c r="HR8" s="483"/>
      <c r="HS8" s="483"/>
      <c r="HT8" s="483"/>
      <c r="HU8" s="483"/>
      <c r="HV8" s="483"/>
      <c r="HW8" s="483"/>
      <c r="HX8" s="483"/>
      <c r="HY8" s="483"/>
      <c r="HZ8" s="483"/>
      <c r="IA8" s="483"/>
      <c r="IB8" s="483"/>
      <c r="IC8" s="483"/>
      <c r="ID8" s="483"/>
      <c r="IE8" s="483"/>
      <c r="IF8" s="483"/>
      <c r="IG8" s="483"/>
      <c r="IH8" s="483"/>
      <c r="II8" s="483"/>
      <c r="IJ8" s="483"/>
      <c r="IK8" s="483"/>
      <c r="IL8" s="483"/>
      <c r="IM8" s="483"/>
      <c r="IN8" s="483"/>
      <c r="IO8" s="483"/>
      <c r="IP8" s="483"/>
      <c r="IQ8" s="483"/>
      <c r="IR8" s="483"/>
      <c r="IS8" s="483"/>
      <c r="IT8" s="483"/>
      <c r="IU8" s="483"/>
    </row>
    <row r="9" ht="26.25" customHeight="1" spans="1:27">
      <c r="A9" s="466" t="s">
        <v>113</v>
      </c>
      <c r="B9" s="466" t="s">
        <v>114</v>
      </c>
      <c r="C9" s="466" t="s">
        <v>115</v>
      </c>
      <c r="D9" s="466" t="s">
        <v>95</v>
      </c>
      <c r="E9" s="467" t="s">
        <v>96</v>
      </c>
      <c r="F9" s="344">
        <f t="shared" ref="F9:F13" si="1">G9+M9+V9+W9+X9</f>
        <v>462.28</v>
      </c>
      <c r="G9" s="344">
        <f t="shared" ref="G9:G13" si="2">H9+I9+J9+K9+L9</f>
        <v>160.66</v>
      </c>
      <c r="H9" s="335">
        <v>83.77</v>
      </c>
      <c r="I9" s="335">
        <v>76.89</v>
      </c>
      <c r="J9" s="344"/>
      <c r="K9" s="344"/>
      <c r="L9" s="361"/>
      <c r="M9" s="344">
        <f t="shared" ref="M9:M13" si="3">N9+O9+P9+Q9+R9+S9+T9+U9</f>
        <v>98.93</v>
      </c>
      <c r="N9" s="474">
        <v>30.73</v>
      </c>
      <c r="O9" s="335">
        <v>44.19</v>
      </c>
      <c r="P9" s="335">
        <v>3.35</v>
      </c>
      <c r="Q9" s="335">
        <v>5.86</v>
      </c>
      <c r="R9" s="480">
        <v>1.85</v>
      </c>
      <c r="S9" s="110">
        <v>7.38</v>
      </c>
      <c r="T9" s="480">
        <v>5.57</v>
      </c>
      <c r="U9" s="110"/>
      <c r="V9" s="335">
        <v>22</v>
      </c>
      <c r="W9" s="335">
        <v>12.29</v>
      </c>
      <c r="X9" s="344">
        <f t="shared" ref="X9:X14" si="4">AA9</f>
        <v>168.4</v>
      </c>
      <c r="Y9" s="344"/>
      <c r="Z9" s="344"/>
      <c r="AA9" s="110">
        <f>157.1+11.3</f>
        <v>168.4</v>
      </c>
    </row>
    <row r="10" ht="26.25" customHeight="1" spans="1:27">
      <c r="A10" s="128" t="s">
        <v>116</v>
      </c>
      <c r="B10" s="128" t="s">
        <v>115</v>
      </c>
      <c r="C10" s="128" t="s">
        <v>117</v>
      </c>
      <c r="D10" s="294" t="s">
        <v>97</v>
      </c>
      <c r="E10" s="295" t="s">
        <v>98</v>
      </c>
      <c r="F10" s="344">
        <f>G10+M10+V10+W10+X10</f>
        <v>55.19</v>
      </c>
      <c r="G10" s="344">
        <f>H10+I10+J10+K10+L10</f>
        <v>35.89</v>
      </c>
      <c r="H10" s="335">
        <v>21.21</v>
      </c>
      <c r="I10" s="335">
        <v>1.94</v>
      </c>
      <c r="J10" s="344"/>
      <c r="K10" s="344"/>
      <c r="L10" s="361">
        <v>12.74</v>
      </c>
      <c r="M10" s="344">
        <f>N10+O10+P10+Q10+R10+S10+T10+U10</f>
        <v>11.11</v>
      </c>
      <c r="N10" s="474">
        <v>7.18</v>
      </c>
      <c r="O10" s="335">
        <v>2.48</v>
      </c>
      <c r="P10" s="344"/>
      <c r="Q10" s="110">
        <v>0.42</v>
      </c>
      <c r="R10" s="480">
        <v>0.15</v>
      </c>
      <c r="S10" s="110">
        <v>0.35</v>
      </c>
      <c r="T10" s="480">
        <v>0.53</v>
      </c>
      <c r="U10" s="344"/>
      <c r="V10" s="335">
        <v>5.32</v>
      </c>
      <c r="W10" s="335">
        <v>2.87</v>
      </c>
      <c r="X10" s="344">
        <f>AA10</f>
        <v>0</v>
      </c>
      <c r="Y10" s="344"/>
      <c r="Z10" s="344"/>
      <c r="AA10" s="344"/>
    </row>
    <row r="11" ht="26.25" customHeight="1" spans="1:27">
      <c r="A11" s="128" t="s">
        <v>113</v>
      </c>
      <c r="B11" s="128" t="s">
        <v>114</v>
      </c>
      <c r="C11" s="128" t="s">
        <v>115</v>
      </c>
      <c r="D11" s="294" t="s">
        <v>99</v>
      </c>
      <c r="E11" s="295" t="s">
        <v>100</v>
      </c>
      <c r="F11" s="344">
        <f>G11+M11+V11+W11+X11</f>
        <v>80.2</v>
      </c>
      <c r="G11" s="344">
        <f>H11+I11+J11+K11+L11</f>
        <v>52.04</v>
      </c>
      <c r="H11" s="335">
        <v>30.81</v>
      </c>
      <c r="I11" s="335">
        <v>3.14</v>
      </c>
      <c r="J11" s="344"/>
      <c r="K11" s="344"/>
      <c r="L11" s="110">
        <v>18.09</v>
      </c>
      <c r="M11" s="344">
        <f>N11+O11+P11+Q11+R11+S11+T11+U11</f>
        <v>16.19</v>
      </c>
      <c r="N11" s="474">
        <v>10.41</v>
      </c>
      <c r="O11" s="344">
        <v>3.64</v>
      </c>
      <c r="P11" s="344"/>
      <c r="Q11" s="110">
        <v>0.62</v>
      </c>
      <c r="R11" s="480">
        <v>0.22</v>
      </c>
      <c r="S11" s="110">
        <v>0.52</v>
      </c>
      <c r="T11" s="480">
        <v>0.78</v>
      </c>
      <c r="U11" s="344"/>
      <c r="V11" s="335">
        <v>7.81</v>
      </c>
      <c r="W11" s="344">
        <v>4.16</v>
      </c>
      <c r="X11" s="344">
        <f>AA11</f>
        <v>0</v>
      </c>
      <c r="Y11" s="344"/>
      <c r="Z11" s="344"/>
      <c r="AA11" s="344"/>
    </row>
    <row r="12" ht="26.25" customHeight="1" spans="1:27">
      <c r="A12" s="128" t="s">
        <v>113</v>
      </c>
      <c r="B12" s="128" t="s">
        <v>117</v>
      </c>
      <c r="C12" s="128" t="s">
        <v>118</v>
      </c>
      <c r="D12" s="294" t="s">
        <v>101</v>
      </c>
      <c r="E12" s="295" t="s">
        <v>102</v>
      </c>
      <c r="F12" s="344">
        <f>G12+M12+V12+W12+X12</f>
        <v>9.15</v>
      </c>
      <c r="G12" s="344">
        <f>H12+I12+J12+K12+L12</f>
        <v>5.94</v>
      </c>
      <c r="H12" s="335">
        <v>3.3</v>
      </c>
      <c r="I12" s="335">
        <v>0.38</v>
      </c>
      <c r="J12" s="344"/>
      <c r="K12" s="344"/>
      <c r="L12" s="361">
        <v>2.26</v>
      </c>
      <c r="M12" s="344">
        <f>N12+O12+P12+Q12+R12+S12+T12+U12</f>
        <v>1.84</v>
      </c>
      <c r="N12" s="344">
        <v>1.19</v>
      </c>
      <c r="O12" s="344">
        <v>0.41</v>
      </c>
      <c r="P12" s="344"/>
      <c r="Q12" s="110">
        <v>0.07</v>
      </c>
      <c r="R12" s="480">
        <v>0.02</v>
      </c>
      <c r="S12" s="110">
        <v>0.06</v>
      </c>
      <c r="T12" s="480">
        <v>0.09</v>
      </c>
      <c r="U12" s="344"/>
      <c r="V12" s="344">
        <v>0.89</v>
      </c>
      <c r="W12" s="344">
        <v>0.48</v>
      </c>
      <c r="X12" s="344">
        <f>AA12</f>
        <v>0</v>
      </c>
      <c r="Y12" s="344"/>
      <c r="Z12" s="344"/>
      <c r="AA12" s="344"/>
    </row>
    <row r="13" ht="26.25" customHeight="1" spans="1:27">
      <c r="A13" s="128" t="s">
        <v>116</v>
      </c>
      <c r="B13" s="128" t="s">
        <v>115</v>
      </c>
      <c r="C13" s="128" t="s">
        <v>117</v>
      </c>
      <c r="D13" s="294" t="s">
        <v>103</v>
      </c>
      <c r="E13" s="295" t="s">
        <v>104</v>
      </c>
      <c r="F13" s="344">
        <f>G13+M13+V13+W13+X13</f>
        <v>9.88</v>
      </c>
      <c r="G13" s="344">
        <f>H13+I13+J13+K13+L13</f>
        <v>6.41</v>
      </c>
      <c r="H13" s="335">
        <v>3.77</v>
      </c>
      <c r="I13" s="335">
        <v>0.38</v>
      </c>
      <c r="J13" s="344"/>
      <c r="K13" s="344"/>
      <c r="L13" s="361">
        <v>2.26</v>
      </c>
      <c r="M13" s="344">
        <f>N13+O13+P13+Q13+R13+S13+T13+U13</f>
        <v>2</v>
      </c>
      <c r="N13" s="344">
        <v>1.28</v>
      </c>
      <c r="O13" s="344">
        <v>0.45</v>
      </c>
      <c r="P13" s="344"/>
      <c r="Q13" s="110">
        <v>0.08</v>
      </c>
      <c r="R13" s="480">
        <v>0.03</v>
      </c>
      <c r="S13" s="110">
        <v>0.07</v>
      </c>
      <c r="T13" s="480">
        <v>0.09</v>
      </c>
      <c r="U13" s="344"/>
      <c r="V13" s="344">
        <v>0.96</v>
      </c>
      <c r="W13" s="344">
        <v>0.51</v>
      </c>
      <c r="X13" s="344">
        <f>AA13</f>
        <v>0</v>
      </c>
      <c r="Y13" s="344"/>
      <c r="Z13" s="344"/>
      <c r="AA13" s="344"/>
    </row>
    <row r="14" ht="26.25" customHeight="1" spans="1:27">
      <c r="A14" s="468"/>
      <c r="B14" s="468"/>
      <c r="C14" s="468"/>
      <c r="D14" s="469"/>
      <c r="E14" s="469"/>
      <c r="F14" s="344"/>
      <c r="G14" s="344"/>
      <c r="H14" s="344"/>
      <c r="I14" s="344"/>
      <c r="J14" s="344"/>
      <c r="K14" s="344"/>
      <c r="L14" s="361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>
        <f>AA14</f>
        <v>0</v>
      </c>
      <c r="Y14" s="344"/>
      <c r="Z14" s="344"/>
      <c r="AA14" s="344"/>
    </row>
    <row r="15" ht="26.25" customHeight="1" spans="1:27">
      <c r="A15" s="468"/>
      <c r="B15" s="468"/>
      <c r="C15" s="468"/>
      <c r="D15" s="469"/>
      <c r="E15" s="469"/>
      <c r="F15" s="344"/>
      <c r="G15" s="344"/>
      <c r="H15" s="344"/>
      <c r="I15" s="344"/>
      <c r="J15" s="344"/>
      <c r="K15" s="344"/>
      <c r="L15" s="361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</row>
    <row r="16" customHeight="1" spans="13:15">
      <c r="M16" s="475"/>
      <c r="N16" s="475"/>
      <c r="O16" s="475"/>
    </row>
    <row r="17" s="456" customFormat="1" customHeight="1"/>
  </sheetData>
  <sheetProtection sheet="1" formatCells="0" formatColumns="0" formatRows="0"/>
  <mergeCells count="33">
    <mergeCell ref="A2:AA2"/>
    <mergeCell ref="Z3:AA3"/>
    <mergeCell ref="A4:C4"/>
    <mergeCell ref="G4:L4"/>
    <mergeCell ref="M4:U4"/>
    <mergeCell ref="X4:AA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4:V6"/>
    <mergeCell ref="W4:W6"/>
    <mergeCell ref="X5:X6"/>
    <mergeCell ref="Y5:Y6"/>
    <mergeCell ref="Z5:Z6"/>
    <mergeCell ref="AA5:AA6"/>
  </mergeCells>
  <printOptions horizontalCentered="1"/>
  <pageMargins left="0.55" right="0.55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4"/>
  <sheetViews>
    <sheetView showGridLines="0" showZeros="0" topLeftCell="B1" workbookViewId="0">
      <selection activeCell="L12" sqref="L12"/>
    </sheetView>
  </sheetViews>
  <sheetFormatPr defaultColWidth="9" defaultRowHeight="14.25"/>
  <cols>
    <col min="1" max="3" width="5.4" customWidth="1"/>
    <col min="5" max="5" width="18" customWidth="1"/>
    <col min="6" max="6" width="12.5" customWidth="1"/>
  </cols>
  <sheetData>
    <row r="1" customHeight="1" spans="14:14">
      <c r="N1" s="454" t="s">
        <v>174</v>
      </c>
    </row>
    <row r="2" ht="33" customHeight="1" spans="1:14">
      <c r="A2" s="343" t="s">
        <v>175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</row>
    <row r="3" customHeight="1" spans="13:14">
      <c r="M3" s="321" t="s">
        <v>78</v>
      </c>
      <c r="N3" s="321"/>
    </row>
    <row r="4" ht="22.5" customHeight="1" spans="1:14">
      <c r="A4" s="291" t="s">
        <v>107</v>
      </c>
      <c r="B4" s="291"/>
      <c r="C4" s="291"/>
      <c r="D4" s="119" t="s">
        <v>140</v>
      </c>
      <c r="E4" s="119" t="s">
        <v>80</v>
      </c>
      <c r="F4" s="119" t="s">
        <v>81</v>
      </c>
      <c r="G4" s="119" t="s">
        <v>142</v>
      </c>
      <c r="H4" s="119"/>
      <c r="I4" s="119"/>
      <c r="J4" s="119"/>
      <c r="K4" s="119"/>
      <c r="L4" s="119" t="s">
        <v>146</v>
      </c>
      <c r="M4" s="119"/>
      <c r="N4" s="119"/>
    </row>
    <row r="5" ht="17.25" customHeight="1" spans="1:14">
      <c r="A5" s="119" t="s">
        <v>110</v>
      </c>
      <c r="B5" s="157" t="s">
        <v>111</v>
      </c>
      <c r="C5" s="119" t="s">
        <v>112</v>
      </c>
      <c r="D5" s="119"/>
      <c r="E5" s="119"/>
      <c r="F5" s="119"/>
      <c r="G5" s="119" t="s">
        <v>176</v>
      </c>
      <c r="H5" s="119" t="s">
        <v>177</v>
      </c>
      <c r="I5" s="119" t="s">
        <v>155</v>
      </c>
      <c r="J5" s="119" t="s">
        <v>156</v>
      </c>
      <c r="K5" s="119" t="s">
        <v>158</v>
      </c>
      <c r="L5" s="119" t="s">
        <v>176</v>
      </c>
      <c r="M5" s="119" t="s">
        <v>128</v>
      </c>
      <c r="N5" s="119" t="s">
        <v>178</v>
      </c>
    </row>
    <row r="6" ht="20.25" customHeight="1" spans="1:14">
      <c r="A6" s="119"/>
      <c r="B6" s="157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="69" customFormat="1" ht="29.25" customHeight="1" spans="1:14">
      <c r="A7" s="122"/>
      <c r="B7" s="122"/>
      <c r="C7" s="122"/>
      <c r="D7" s="122"/>
      <c r="E7" s="122" t="s">
        <v>81</v>
      </c>
      <c r="F7" s="292">
        <v>616.7</v>
      </c>
      <c r="G7" s="344">
        <v>616.7</v>
      </c>
      <c r="H7" s="292">
        <v>260.94</v>
      </c>
      <c r="I7" s="292">
        <v>150.38</v>
      </c>
      <c r="J7" s="344">
        <v>36.98</v>
      </c>
      <c r="K7" s="344">
        <v>168.4</v>
      </c>
      <c r="L7" s="292"/>
      <c r="M7" s="292"/>
      <c r="N7" s="292"/>
    </row>
    <row r="8" ht="29.25" customHeight="1" spans="1:14">
      <c r="A8" s="124" t="s">
        <v>113</v>
      </c>
      <c r="B8" s="124" t="s">
        <v>114</v>
      </c>
      <c r="C8" s="124" t="s">
        <v>115</v>
      </c>
      <c r="D8" s="124" t="s">
        <v>95</v>
      </c>
      <c r="E8" s="125" t="s">
        <v>96</v>
      </c>
      <c r="F8" s="292">
        <v>462.28</v>
      </c>
      <c r="G8" s="344">
        <v>462.28</v>
      </c>
      <c r="H8" s="292">
        <v>160.66</v>
      </c>
      <c r="I8" s="292">
        <v>111.22</v>
      </c>
      <c r="J8" s="347">
        <v>22</v>
      </c>
      <c r="K8" s="344">
        <v>168.4</v>
      </c>
      <c r="L8" s="292"/>
      <c r="M8" s="292"/>
      <c r="N8" s="292"/>
    </row>
    <row r="9" ht="29.25" customHeight="1" spans="1:14">
      <c r="A9" s="128" t="s">
        <v>116</v>
      </c>
      <c r="B9" s="128" t="s">
        <v>115</v>
      </c>
      <c r="C9" s="128" t="s">
        <v>117</v>
      </c>
      <c r="D9" s="129" t="s">
        <v>97</v>
      </c>
      <c r="E9" s="130" t="s">
        <v>98</v>
      </c>
      <c r="F9" s="292">
        <v>55.19</v>
      </c>
      <c r="G9" s="344">
        <v>55.19</v>
      </c>
      <c r="H9" s="292">
        <v>35.89</v>
      </c>
      <c r="I9" s="292">
        <v>13.98</v>
      </c>
      <c r="J9" s="347">
        <v>5.32</v>
      </c>
      <c r="K9" s="292"/>
      <c r="L9" s="292"/>
      <c r="M9" s="292"/>
      <c r="N9" s="292"/>
    </row>
    <row r="10" ht="29.25" customHeight="1" spans="1:14">
      <c r="A10" s="128" t="s">
        <v>113</v>
      </c>
      <c r="B10" s="128" t="s">
        <v>114</v>
      </c>
      <c r="C10" s="128" t="s">
        <v>115</v>
      </c>
      <c r="D10" s="129" t="s">
        <v>99</v>
      </c>
      <c r="E10" s="130" t="s">
        <v>100</v>
      </c>
      <c r="F10" s="292">
        <v>80.2</v>
      </c>
      <c r="G10" s="344">
        <v>80.2</v>
      </c>
      <c r="H10" s="292">
        <v>52.04</v>
      </c>
      <c r="I10" s="292">
        <v>20.35</v>
      </c>
      <c r="J10" s="344">
        <v>7.81</v>
      </c>
      <c r="K10" s="292"/>
      <c r="L10" s="292"/>
      <c r="M10" s="292"/>
      <c r="N10" s="292"/>
    </row>
    <row r="11" ht="29.25" customHeight="1" spans="1:14">
      <c r="A11" s="128" t="s">
        <v>113</v>
      </c>
      <c r="B11" s="128" t="s">
        <v>117</v>
      </c>
      <c r="C11" s="128" t="s">
        <v>118</v>
      </c>
      <c r="D11" s="129" t="s">
        <v>101</v>
      </c>
      <c r="E11" s="130" t="s">
        <v>102</v>
      </c>
      <c r="F11" s="292">
        <v>9.15</v>
      </c>
      <c r="G11" s="344">
        <v>9.15</v>
      </c>
      <c r="H11" s="292">
        <v>5.94</v>
      </c>
      <c r="I11" s="292">
        <v>2.32</v>
      </c>
      <c r="J11" s="344">
        <v>0.89</v>
      </c>
      <c r="K11" s="292"/>
      <c r="L11" s="292"/>
      <c r="M11" s="292"/>
      <c r="N11" s="292"/>
    </row>
    <row r="12" ht="29.25" customHeight="1" spans="1:14">
      <c r="A12" s="128" t="s">
        <v>116</v>
      </c>
      <c r="B12" s="128" t="s">
        <v>115</v>
      </c>
      <c r="C12" s="128" t="s">
        <v>117</v>
      </c>
      <c r="D12" s="129" t="s">
        <v>103</v>
      </c>
      <c r="E12" s="130" t="s">
        <v>104</v>
      </c>
      <c r="F12" s="292">
        <v>9.88</v>
      </c>
      <c r="G12" s="344">
        <v>9.88</v>
      </c>
      <c r="H12" s="292">
        <v>6.41</v>
      </c>
      <c r="I12" s="292">
        <v>2.51</v>
      </c>
      <c r="J12" s="344">
        <v>0.96</v>
      </c>
      <c r="K12" s="292"/>
      <c r="L12" s="292"/>
      <c r="M12" s="292"/>
      <c r="N12" s="292"/>
    </row>
    <row r="13" ht="29.25" customHeight="1" spans="1:14">
      <c r="A13" s="345"/>
      <c r="B13" s="345"/>
      <c r="C13" s="345"/>
      <c r="D13" s="345"/>
      <c r="E13" s="346"/>
      <c r="F13" s="292"/>
      <c r="G13" s="292"/>
      <c r="H13" s="292"/>
      <c r="I13" s="292"/>
      <c r="J13" s="292"/>
      <c r="K13" s="292"/>
      <c r="L13" s="292"/>
      <c r="M13" s="292"/>
      <c r="N13" s="292"/>
    </row>
    <row r="14" ht="29.25" customHeight="1" spans="1:14">
      <c r="A14" s="345"/>
      <c r="B14" s="345"/>
      <c r="C14" s="345"/>
      <c r="D14" s="345"/>
      <c r="E14" s="346"/>
      <c r="F14" s="292"/>
      <c r="G14" s="292"/>
      <c r="H14" s="292"/>
      <c r="I14" s="292"/>
      <c r="J14" s="292"/>
      <c r="K14" s="292"/>
      <c r="L14" s="292"/>
      <c r="M14" s="292"/>
      <c r="N14" s="292"/>
    </row>
  </sheetData>
  <sheetProtection sheet="1"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17"/>
  <sheetViews>
    <sheetView showGridLines="0" showZeros="0" workbookViewId="0">
      <selection activeCell="K16" sqref="K16"/>
    </sheetView>
  </sheetViews>
  <sheetFormatPr defaultColWidth="6.75" defaultRowHeight="23.1" customHeight="1"/>
  <cols>
    <col min="1" max="3" width="3.625" style="330" customWidth="1"/>
    <col min="4" max="4" width="10" style="330" customWidth="1"/>
    <col min="5" max="5" width="17.375" style="330" customWidth="1"/>
    <col min="6" max="6" width="8.125" style="330" customWidth="1"/>
    <col min="7" max="22" width="6.5" style="330" customWidth="1"/>
    <col min="23" max="26" width="6.875" style="330" customWidth="1"/>
    <col min="27" max="27" width="6.5" style="330" customWidth="1"/>
    <col min="28" max="16384" width="6.75" style="330"/>
  </cols>
  <sheetData>
    <row r="1" customHeight="1" spans="2:27"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U1" s="449"/>
      <c r="W1" s="449"/>
      <c r="X1" s="449"/>
      <c r="Y1" s="449"/>
      <c r="Z1" s="451" t="s">
        <v>179</v>
      </c>
      <c r="AA1" s="451"/>
    </row>
    <row r="2" customHeight="1" spans="1:27">
      <c r="A2" s="440" t="s">
        <v>180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</row>
    <row r="3" customHeight="1" spans="1:27">
      <c r="A3" s="441"/>
      <c r="B3" s="441"/>
      <c r="C3" s="441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W3" s="450"/>
      <c r="X3" s="450"/>
      <c r="Y3" s="450"/>
      <c r="Z3" s="452" t="s">
        <v>2</v>
      </c>
      <c r="AA3" s="452"/>
    </row>
    <row r="4" customHeight="1" spans="1:27">
      <c r="A4" s="443" t="s">
        <v>107</v>
      </c>
      <c r="B4" s="443"/>
      <c r="C4" s="443"/>
      <c r="D4" s="444" t="s">
        <v>79</v>
      </c>
      <c r="E4" s="444" t="s">
        <v>108</v>
      </c>
      <c r="F4" s="444" t="s">
        <v>181</v>
      </c>
      <c r="G4" s="444" t="s">
        <v>182</v>
      </c>
      <c r="H4" s="444" t="s">
        <v>183</v>
      </c>
      <c r="I4" s="444" t="s">
        <v>184</v>
      </c>
      <c r="J4" s="444" t="s">
        <v>185</v>
      </c>
      <c r="K4" s="444" t="s">
        <v>186</v>
      </c>
      <c r="L4" s="444" t="s">
        <v>187</v>
      </c>
      <c r="M4" s="444" t="s">
        <v>188</v>
      </c>
      <c r="N4" s="444" t="s">
        <v>189</v>
      </c>
      <c r="O4" s="444" t="s">
        <v>190</v>
      </c>
      <c r="P4" s="446" t="s">
        <v>191</v>
      </c>
      <c r="Q4" s="444" t="s">
        <v>192</v>
      </c>
      <c r="R4" s="444" t="s">
        <v>193</v>
      </c>
      <c r="S4" s="444" t="s">
        <v>194</v>
      </c>
      <c r="T4" s="444" t="s">
        <v>195</v>
      </c>
      <c r="U4" s="444" t="s">
        <v>196</v>
      </c>
      <c r="V4" s="444" t="s">
        <v>197</v>
      </c>
      <c r="W4" s="444" t="s">
        <v>198</v>
      </c>
      <c r="X4" s="444" t="s">
        <v>199</v>
      </c>
      <c r="Y4" s="444" t="s">
        <v>200</v>
      </c>
      <c r="Z4" s="444" t="s">
        <v>201</v>
      </c>
      <c r="AA4" s="453" t="s">
        <v>202</v>
      </c>
    </row>
    <row r="5" ht="13.5" customHeight="1" spans="1:27">
      <c r="A5" s="444" t="s">
        <v>110</v>
      </c>
      <c r="B5" s="444" t="s">
        <v>111</v>
      </c>
      <c r="C5" s="444" t="s">
        <v>112</v>
      </c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7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53"/>
    </row>
    <row r="6" ht="13.5" customHeight="1" spans="1:27">
      <c r="A6" s="444"/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8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53"/>
    </row>
    <row r="7" customHeight="1" spans="1:27">
      <c r="A7" s="445" t="s">
        <v>94</v>
      </c>
      <c r="B7" s="445" t="s">
        <v>94</v>
      </c>
      <c r="C7" s="445" t="s">
        <v>94</v>
      </c>
      <c r="D7" s="445" t="s">
        <v>94</v>
      </c>
      <c r="E7" s="445" t="s">
        <v>94</v>
      </c>
      <c r="F7" s="445">
        <v>1</v>
      </c>
      <c r="G7" s="445">
        <v>2</v>
      </c>
      <c r="H7" s="445">
        <v>3</v>
      </c>
      <c r="I7" s="445">
        <v>4</v>
      </c>
      <c r="J7" s="445">
        <v>5</v>
      </c>
      <c r="K7" s="445">
        <v>6</v>
      </c>
      <c r="L7" s="445">
        <v>7</v>
      </c>
      <c r="M7" s="445">
        <v>8</v>
      </c>
      <c r="N7" s="445">
        <v>9</v>
      </c>
      <c r="O7" s="445">
        <v>10</v>
      </c>
      <c r="P7" s="445">
        <v>11</v>
      </c>
      <c r="Q7" s="445">
        <v>12</v>
      </c>
      <c r="R7" s="445">
        <v>13</v>
      </c>
      <c r="S7" s="445">
        <v>14</v>
      </c>
      <c r="T7" s="445">
        <v>15</v>
      </c>
      <c r="U7" s="445">
        <v>16</v>
      </c>
      <c r="V7" s="445">
        <v>17</v>
      </c>
      <c r="W7" s="445">
        <v>18</v>
      </c>
      <c r="X7" s="445">
        <v>19</v>
      </c>
      <c r="Y7" s="445">
        <v>20</v>
      </c>
      <c r="Z7" s="445">
        <v>21</v>
      </c>
      <c r="AA7" s="445">
        <v>22</v>
      </c>
    </row>
    <row r="8" s="331" customFormat="1" ht="26.25" customHeight="1" spans="1:27">
      <c r="A8" s="123"/>
      <c r="B8" s="123"/>
      <c r="C8" s="123"/>
      <c r="D8" s="123"/>
      <c r="E8" s="123" t="s">
        <v>81</v>
      </c>
      <c r="F8" s="315">
        <f>SUM(F9:F13)</f>
        <v>601.64</v>
      </c>
      <c r="G8" s="316">
        <f t="shared" ref="G8:AA8" si="0">SUM(G9:G13)</f>
        <v>35</v>
      </c>
      <c r="H8" s="316">
        <f>SUM(H9:H13)</f>
        <v>51.8</v>
      </c>
      <c r="I8" s="316">
        <f>SUM(I9:I13)</f>
        <v>1</v>
      </c>
      <c r="J8" s="316">
        <f>SUM(J9:J13)</f>
        <v>15</v>
      </c>
      <c r="K8" s="316">
        <f>SUM(K9:K13)</f>
        <v>3</v>
      </c>
      <c r="L8" s="316">
        <f>SUM(L9:L13)</f>
        <v>0</v>
      </c>
      <c r="M8" s="316">
        <f>SUM(M9:M13)</f>
        <v>8</v>
      </c>
      <c r="N8" s="316">
        <f>SUM(N9:N13)</f>
        <v>0</v>
      </c>
      <c r="O8" s="316">
        <f>SUM(O9:O13)</f>
        <v>26</v>
      </c>
      <c r="P8" s="316">
        <f>SUM(P9:P13)</f>
        <v>0</v>
      </c>
      <c r="Q8" s="316">
        <f>SUM(Q9:Q13)</f>
        <v>30</v>
      </c>
      <c r="R8" s="316">
        <f>SUM(R9:R13)</f>
        <v>10.5</v>
      </c>
      <c r="S8" s="316">
        <f>SUM(S9:S13)</f>
        <v>30</v>
      </c>
      <c r="T8" s="316">
        <f>SUM(T9:T13)</f>
        <v>20.92</v>
      </c>
      <c r="U8" s="316">
        <f>SUM(U9:U13)</f>
        <v>8</v>
      </c>
      <c r="V8" s="316">
        <f>SUM(V9:V13)</f>
        <v>0</v>
      </c>
      <c r="W8" s="316">
        <f>SUM(W9:W13)</f>
        <v>0</v>
      </c>
      <c r="X8" s="316">
        <f>SUM(X9:X13)</f>
        <v>26.32</v>
      </c>
      <c r="Y8" s="316">
        <f>SUM(Y9:Y13)</f>
        <v>0</v>
      </c>
      <c r="Z8" s="316">
        <f>SUM(Z9:Z13)</f>
        <v>0</v>
      </c>
      <c r="AA8" s="316">
        <f>SUM(AA9:AA13)</f>
        <v>336.1</v>
      </c>
    </row>
    <row r="9" ht="26.25" customHeight="1" spans="1:27">
      <c r="A9" s="294" t="s">
        <v>113</v>
      </c>
      <c r="B9" s="294" t="s">
        <v>114</v>
      </c>
      <c r="C9" s="294" t="s">
        <v>115</v>
      </c>
      <c r="D9" s="294" t="s">
        <v>95</v>
      </c>
      <c r="E9" s="295" t="s">
        <v>96</v>
      </c>
      <c r="F9" s="318">
        <f t="shared" ref="F9:F13" si="1">SUM(G9:AA9)</f>
        <v>598.33</v>
      </c>
      <c r="G9" s="316">
        <v>35</v>
      </c>
      <c r="H9" s="316">
        <v>51.8</v>
      </c>
      <c r="I9" s="335">
        <v>1</v>
      </c>
      <c r="J9" s="335">
        <v>15</v>
      </c>
      <c r="K9" s="335">
        <v>3</v>
      </c>
      <c r="L9" s="316"/>
      <c r="M9" s="316">
        <v>8</v>
      </c>
      <c r="N9" s="316"/>
      <c r="O9" s="316">
        <v>26</v>
      </c>
      <c r="P9" s="316"/>
      <c r="Q9" s="316">
        <v>30</v>
      </c>
      <c r="R9" s="335">
        <v>10.5</v>
      </c>
      <c r="S9" s="335">
        <v>30</v>
      </c>
      <c r="T9" s="335">
        <v>18.93</v>
      </c>
      <c r="U9" s="316">
        <v>8</v>
      </c>
      <c r="V9" s="336"/>
      <c r="W9" s="337"/>
      <c r="X9" s="337">
        <v>25</v>
      </c>
      <c r="Y9" s="336"/>
      <c r="Z9" s="336"/>
      <c r="AA9" s="337">
        <v>336.1</v>
      </c>
    </row>
    <row r="10" ht="26.25" customHeight="1" spans="1:28">
      <c r="A10" s="297" t="s">
        <v>116</v>
      </c>
      <c r="B10" s="297" t="s">
        <v>115</v>
      </c>
      <c r="C10" s="297" t="s">
        <v>117</v>
      </c>
      <c r="D10" s="294" t="s">
        <v>97</v>
      </c>
      <c r="E10" s="295" t="s">
        <v>98</v>
      </c>
      <c r="F10" s="318">
        <f>SUM(G10:AA10)</f>
        <v>1.43</v>
      </c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>
        <v>0.71</v>
      </c>
      <c r="U10" s="316"/>
      <c r="V10" s="336"/>
      <c r="W10" s="337"/>
      <c r="X10" s="337">
        <v>0.72</v>
      </c>
      <c r="Y10" s="336"/>
      <c r="Z10" s="336"/>
      <c r="AA10" s="337"/>
      <c r="AB10" s="331"/>
    </row>
    <row r="11" ht="26.25" customHeight="1" spans="1:28">
      <c r="A11" s="297" t="s">
        <v>113</v>
      </c>
      <c r="B11" s="297" t="s">
        <v>114</v>
      </c>
      <c r="C11" s="297" t="s">
        <v>115</v>
      </c>
      <c r="D11" s="294" t="s">
        <v>99</v>
      </c>
      <c r="E11" s="295" t="s">
        <v>100</v>
      </c>
      <c r="F11" s="318">
        <f>SUM(G11:AA11)</f>
        <v>1.64</v>
      </c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38"/>
      <c r="S11" s="338"/>
      <c r="T11" s="338">
        <v>1.04</v>
      </c>
      <c r="U11" s="338"/>
      <c r="V11" s="339"/>
      <c r="W11" s="340"/>
      <c r="X11" s="340">
        <v>0.6</v>
      </c>
      <c r="Y11" s="339"/>
      <c r="Z11" s="339"/>
      <c r="AA11" s="340"/>
      <c r="AB11" s="331"/>
    </row>
    <row r="12" customHeight="1" spans="1:27">
      <c r="A12" s="297" t="s">
        <v>113</v>
      </c>
      <c r="B12" s="297" t="s">
        <v>117</v>
      </c>
      <c r="C12" s="297" t="s">
        <v>118</v>
      </c>
      <c r="D12" s="294" t="s">
        <v>101</v>
      </c>
      <c r="E12" s="295" t="s">
        <v>102</v>
      </c>
      <c r="F12" s="320">
        <f>SUM(G12:AA12)</f>
        <v>0.12</v>
      </c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>
        <v>0.12</v>
      </c>
      <c r="U12" s="318"/>
      <c r="V12" s="329"/>
      <c r="W12" s="318"/>
      <c r="X12" s="318"/>
      <c r="Y12" s="318"/>
      <c r="Z12" s="318"/>
      <c r="AA12" s="318"/>
    </row>
    <row r="13" customHeight="1" spans="1:27">
      <c r="A13" s="297" t="s">
        <v>116</v>
      </c>
      <c r="B13" s="297" t="s">
        <v>115</v>
      </c>
      <c r="C13" s="297" t="s">
        <v>117</v>
      </c>
      <c r="D13" s="294" t="s">
        <v>103</v>
      </c>
      <c r="E13" s="295" t="s">
        <v>104</v>
      </c>
      <c r="F13" s="320">
        <f>SUM(G13:AA13)</f>
        <v>0.12</v>
      </c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>
        <v>0.12</v>
      </c>
      <c r="U13" s="329"/>
      <c r="V13" s="329"/>
      <c r="W13" s="329"/>
      <c r="X13" s="329"/>
      <c r="Y13" s="329"/>
      <c r="Z13" s="329"/>
      <c r="AA13" s="329"/>
    </row>
    <row r="14" customHeight="1" spans="2:27">
      <c r="B14" s="331"/>
      <c r="C14" s="331"/>
      <c r="E14" s="331"/>
      <c r="K14" s="331"/>
      <c r="L14" s="331"/>
      <c r="M14" s="331"/>
      <c r="Q14" s="331"/>
      <c r="R14" s="331"/>
      <c r="S14" s="331"/>
      <c r="T14" s="331"/>
      <c r="AA14" s="331"/>
    </row>
    <row r="15" customHeight="1" spans="11:20">
      <c r="K15" s="331"/>
      <c r="L15" s="331"/>
      <c r="M15" s="331"/>
      <c r="T15" s="331"/>
    </row>
    <row r="16" customHeight="1" spans="11:13">
      <c r="K16" s="331"/>
      <c r="L16" s="331"/>
      <c r="M16" s="331"/>
    </row>
    <row r="17" customHeight="1" spans="11:11">
      <c r="K17" s="331"/>
    </row>
  </sheetData>
  <sheetProtection sheet="1" formatCells="0" formatColumns="0" formatRows="0"/>
  <mergeCells count="31">
    <mergeCell ref="Z1:AA1"/>
    <mergeCell ref="A2:AA2"/>
    <mergeCell ref="Z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rintOptions horizontalCentered="1"/>
  <pageMargins left="0.511805555555556" right="0.511805555555556" top="0.786805555555556" bottom="0.590277777777778" header="0.354166666666667" footer="0.511805555555556"/>
  <pageSetup paperSize="9" scale="66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2"/>
  <sheetViews>
    <sheetView showGridLines="0" showZeros="0" topLeftCell="I1" workbookViewId="0">
      <selection activeCell="I12" sqref="I12"/>
    </sheetView>
  </sheetViews>
  <sheetFormatPr defaultColWidth="9" defaultRowHeight="14.25"/>
  <cols>
    <col min="1" max="3" width="5.7" customWidth="1"/>
    <col min="5" max="5" width="17.5" customWidth="1"/>
    <col min="6" max="6" width="12.7" customWidth="1"/>
    <col min="7" max="7" width="10.6" customWidth="1"/>
    <col min="18" max="18" width="11.5" customWidth="1"/>
  </cols>
  <sheetData>
    <row r="1" customHeight="1" spans="20:20">
      <c r="T1" t="s">
        <v>203</v>
      </c>
    </row>
    <row r="2" ht="33.75" customHeight="1" spans="1:20">
      <c r="A2" s="114" t="s">
        <v>204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customHeight="1" spans="19:20">
      <c r="S3" s="321" t="s">
        <v>78</v>
      </c>
      <c r="T3" s="321"/>
    </row>
    <row r="4" ht="22.5" customHeight="1" spans="1:20">
      <c r="A4" s="313" t="s">
        <v>107</v>
      </c>
      <c r="B4" s="313"/>
      <c r="C4" s="313"/>
      <c r="D4" s="119" t="s">
        <v>205</v>
      </c>
      <c r="E4" s="119" t="s">
        <v>141</v>
      </c>
      <c r="F4" s="118" t="s">
        <v>181</v>
      </c>
      <c r="G4" s="119" t="s">
        <v>143</v>
      </c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 t="s">
        <v>146</v>
      </c>
      <c r="S4" s="119"/>
      <c r="T4" s="119"/>
    </row>
    <row r="5" customHeight="1" spans="1:20">
      <c r="A5" s="313"/>
      <c r="B5" s="313"/>
      <c r="C5" s="313"/>
      <c r="D5" s="119"/>
      <c r="E5" s="119"/>
      <c r="F5" s="120"/>
      <c r="G5" s="119" t="s">
        <v>90</v>
      </c>
      <c r="H5" s="119" t="s">
        <v>206</v>
      </c>
      <c r="I5" s="119" t="s">
        <v>192</v>
      </c>
      <c r="J5" s="119" t="s">
        <v>193</v>
      </c>
      <c r="K5" s="119" t="s">
        <v>207</v>
      </c>
      <c r="L5" s="119" t="s">
        <v>208</v>
      </c>
      <c r="M5" s="119" t="s">
        <v>194</v>
      </c>
      <c r="N5" s="119" t="s">
        <v>209</v>
      </c>
      <c r="O5" s="119" t="s">
        <v>197</v>
      </c>
      <c r="P5" s="119" t="s">
        <v>210</v>
      </c>
      <c r="Q5" s="119" t="s">
        <v>211</v>
      </c>
      <c r="R5" s="119" t="s">
        <v>90</v>
      </c>
      <c r="S5" s="119" t="s">
        <v>212</v>
      </c>
      <c r="T5" s="119" t="s">
        <v>178</v>
      </c>
    </row>
    <row r="6" ht="42.75" customHeight="1" spans="1:20">
      <c r="A6" s="119" t="s">
        <v>110</v>
      </c>
      <c r="B6" s="119" t="s">
        <v>111</v>
      </c>
      <c r="C6" s="119" t="s">
        <v>112</v>
      </c>
      <c r="D6" s="119"/>
      <c r="E6" s="119"/>
      <c r="F6" s="120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</row>
    <row r="7" s="69" customFormat="1" ht="32" customHeight="1" spans="1:20">
      <c r="A7" s="123"/>
      <c r="B7" s="123"/>
      <c r="C7" s="123"/>
      <c r="D7" s="123"/>
      <c r="E7" s="314" t="s">
        <v>81</v>
      </c>
      <c r="F7" s="315">
        <v>601.64</v>
      </c>
      <c r="G7" s="315">
        <v>601.64</v>
      </c>
      <c r="H7" s="316">
        <f t="shared" ref="H7:J7" si="0">SUM(H8:H12)</f>
        <v>35</v>
      </c>
      <c r="I7" s="316">
        <f>SUM(I8:I12)</f>
        <v>30</v>
      </c>
      <c r="J7" s="316">
        <f>SUM(J8:J12)</f>
        <v>10.5</v>
      </c>
      <c r="K7" s="319"/>
      <c r="L7" s="319"/>
      <c r="M7" s="316">
        <f>SUM(M8:M12)</f>
        <v>30</v>
      </c>
      <c r="N7" s="319">
        <v>0</v>
      </c>
      <c r="O7" s="319"/>
      <c r="P7" s="319"/>
      <c r="Q7" s="319">
        <v>496.14</v>
      </c>
      <c r="R7" s="319"/>
      <c r="S7" s="319"/>
      <c r="T7" s="319"/>
    </row>
    <row r="8" ht="32" customHeight="1" spans="1:20">
      <c r="A8" s="294" t="s">
        <v>113</v>
      </c>
      <c r="B8" s="294" t="s">
        <v>114</v>
      </c>
      <c r="C8" s="294" t="s">
        <v>115</v>
      </c>
      <c r="D8" s="294" t="s">
        <v>95</v>
      </c>
      <c r="E8" s="317" t="s">
        <v>96</v>
      </c>
      <c r="F8" s="318">
        <v>598.33</v>
      </c>
      <c r="G8" s="318">
        <v>598.33</v>
      </c>
      <c r="H8" s="316">
        <v>35</v>
      </c>
      <c r="I8" s="316">
        <v>30</v>
      </c>
      <c r="J8" s="110">
        <v>10.5</v>
      </c>
      <c r="K8" s="319"/>
      <c r="L8" s="319"/>
      <c r="M8" s="110">
        <v>30</v>
      </c>
      <c r="N8" s="319"/>
      <c r="O8" s="319"/>
      <c r="P8" s="319"/>
      <c r="Q8" s="319">
        <v>492.83</v>
      </c>
      <c r="R8" s="319"/>
      <c r="S8" s="319"/>
      <c r="T8" s="319"/>
    </row>
    <row r="9" ht="32" customHeight="1" spans="1:20">
      <c r="A9" s="297" t="s">
        <v>116</v>
      </c>
      <c r="B9" s="297" t="s">
        <v>115</v>
      </c>
      <c r="C9" s="297" t="s">
        <v>117</v>
      </c>
      <c r="D9" s="294" t="s">
        <v>97</v>
      </c>
      <c r="E9" s="317" t="s">
        <v>98</v>
      </c>
      <c r="F9" s="318">
        <v>1.43</v>
      </c>
      <c r="G9" s="318">
        <v>1.43</v>
      </c>
      <c r="H9" s="319"/>
      <c r="I9" s="319"/>
      <c r="J9" s="319"/>
      <c r="K9" s="319"/>
      <c r="L9" s="319"/>
      <c r="M9" s="319"/>
      <c r="N9" s="319"/>
      <c r="O9" s="319"/>
      <c r="P9" s="319"/>
      <c r="Q9" s="319">
        <v>1.43</v>
      </c>
      <c r="R9" s="319"/>
      <c r="S9" s="319"/>
      <c r="T9" s="319"/>
    </row>
    <row r="10" ht="32" customHeight="1" spans="1:20">
      <c r="A10" s="297" t="s">
        <v>113</v>
      </c>
      <c r="B10" s="297" t="s">
        <v>114</v>
      </c>
      <c r="C10" s="297" t="s">
        <v>115</v>
      </c>
      <c r="D10" s="294" t="s">
        <v>99</v>
      </c>
      <c r="E10" s="317" t="s">
        <v>100</v>
      </c>
      <c r="F10" s="318">
        <v>1.64</v>
      </c>
      <c r="G10" s="318">
        <v>1.64</v>
      </c>
      <c r="H10" s="296"/>
      <c r="I10" s="296"/>
      <c r="J10" s="296"/>
      <c r="K10" s="296"/>
      <c r="L10" s="296"/>
      <c r="M10" s="296"/>
      <c r="N10" s="296"/>
      <c r="O10" s="296"/>
      <c r="P10" s="296"/>
      <c r="Q10" s="296">
        <v>1.64</v>
      </c>
      <c r="R10" s="296"/>
      <c r="S10" s="296"/>
      <c r="T10" s="296"/>
    </row>
    <row r="11" ht="32" customHeight="1" spans="1:20">
      <c r="A11" s="297" t="s">
        <v>113</v>
      </c>
      <c r="B11" s="297" t="s">
        <v>117</v>
      </c>
      <c r="C11" s="297" t="s">
        <v>118</v>
      </c>
      <c r="D11" s="294" t="s">
        <v>101</v>
      </c>
      <c r="E11" s="317" t="s">
        <v>102</v>
      </c>
      <c r="F11" s="320">
        <v>0.12</v>
      </c>
      <c r="G11" s="320">
        <v>0.12</v>
      </c>
      <c r="H11" s="296"/>
      <c r="I11" s="296"/>
      <c r="J11" s="296"/>
      <c r="K11" s="296"/>
      <c r="L11" s="296"/>
      <c r="M11" s="296"/>
      <c r="N11" s="296"/>
      <c r="O11" s="296"/>
      <c r="P11" s="296"/>
      <c r="Q11" s="296">
        <v>0.12</v>
      </c>
      <c r="R11" s="296"/>
      <c r="S11" s="296"/>
      <c r="T11" s="296"/>
    </row>
    <row r="12" ht="32" customHeight="1" spans="1:20">
      <c r="A12" s="297" t="s">
        <v>116</v>
      </c>
      <c r="B12" s="297" t="s">
        <v>115</v>
      </c>
      <c r="C12" s="297" t="s">
        <v>117</v>
      </c>
      <c r="D12" s="294" t="s">
        <v>103</v>
      </c>
      <c r="E12" s="317" t="s">
        <v>104</v>
      </c>
      <c r="F12" s="320">
        <v>0.12</v>
      </c>
      <c r="G12" s="320">
        <v>0.12</v>
      </c>
      <c r="H12" s="296"/>
      <c r="I12" s="296"/>
      <c r="J12" s="296"/>
      <c r="K12" s="296"/>
      <c r="L12" s="296"/>
      <c r="M12" s="296"/>
      <c r="N12" s="296"/>
      <c r="O12" s="296"/>
      <c r="P12" s="296"/>
      <c r="Q12" s="296">
        <v>0.12</v>
      </c>
      <c r="R12" s="296"/>
      <c r="S12" s="296"/>
      <c r="T12" s="296"/>
    </row>
  </sheetData>
  <sheetProtection sheet="1"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Q26"/>
  <sheetViews>
    <sheetView showGridLines="0" showZeros="0" workbookViewId="0">
      <selection activeCell="H15" sqref="H15"/>
    </sheetView>
  </sheetViews>
  <sheetFormatPr defaultColWidth="9" defaultRowHeight="23.1" customHeight="1"/>
  <cols>
    <col min="1" max="3" width="3.625" style="421" customWidth="1"/>
    <col min="4" max="4" width="11.125" style="421" customWidth="1"/>
    <col min="5" max="5" width="22.875" style="421" customWidth="1"/>
    <col min="6" max="6" width="12.125" style="421" customWidth="1"/>
    <col min="7" max="12" width="10.375" style="421" customWidth="1"/>
    <col min="13" max="246" width="6.75" style="421" customWidth="1"/>
    <col min="247" max="251" width="6.75" style="422" customWidth="1"/>
    <col min="252" max="252" width="6.875" style="423" customWidth="1"/>
    <col min="253" max="16384" width="9" style="423"/>
  </cols>
  <sheetData>
    <row r="1" customHeight="1" spans="1:251">
      <c r="A1"/>
      <c r="B1"/>
      <c r="C1"/>
      <c r="D1"/>
      <c r="E1"/>
      <c r="F1"/>
      <c r="G1"/>
      <c r="H1"/>
      <c r="I1"/>
      <c r="J1"/>
      <c r="K1"/>
      <c r="L1" s="421" t="s">
        <v>213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customHeight="1" spans="1:251">
      <c r="A2" s="424" t="s">
        <v>214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customHeight="1" spans="1:251">
      <c r="A3"/>
      <c r="B3"/>
      <c r="C3"/>
      <c r="D3"/>
      <c r="E3"/>
      <c r="F3"/>
      <c r="G3"/>
      <c r="H3"/>
      <c r="I3"/>
      <c r="J3"/>
      <c r="K3" s="434" t="s">
        <v>78</v>
      </c>
      <c r="L3" s="434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customHeight="1" spans="1:251">
      <c r="A4" s="425" t="s">
        <v>107</v>
      </c>
      <c r="B4" s="425"/>
      <c r="C4" s="426"/>
      <c r="D4" s="427" t="s">
        <v>140</v>
      </c>
      <c r="E4" s="428" t="s">
        <v>108</v>
      </c>
      <c r="F4" s="427" t="s">
        <v>181</v>
      </c>
      <c r="G4" s="429" t="s">
        <v>215</v>
      </c>
      <c r="H4" s="427" t="s">
        <v>216</v>
      </c>
      <c r="I4" s="427" t="s">
        <v>217</v>
      </c>
      <c r="J4" s="427" t="s">
        <v>218</v>
      </c>
      <c r="K4" s="427" t="s">
        <v>219</v>
      </c>
      <c r="L4" s="427" t="s">
        <v>202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ht="18" customHeight="1" spans="1:251">
      <c r="A5" s="427" t="s">
        <v>110</v>
      </c>
      <c r="B5" s="430" t="s">
        <v>111</v>
      </c>
      <c r="C5" s="428" t="s">
        <v>112</v>
      </c>
      <c r="D5" s="427"/>
      <c r="E5" s="428"/>
      <c r="F5" s="427"/>
      <c r="G5" s="429"/>
      <c r="H5" s="427"/>
      <c r="I5" s="427"/>
      <c r="J5" s="427"/>
      <c r="K5" s="427"/>
      <c r="L5" s="427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ht="18" customHeight="1" spans="1:251">
      <c r="A6" s="427"/>
      <c r="B6" s="430"/>
      <c r="C6" s="428"/>
      <c r="D6" s="427"/>
      <c r="E6" s="428"/>
      <c r="F6" s="427"/>
      <c r="G6" s="429"/>
      <c r="H6" s="427"/>
      <c r="I6" s="427"/>
      <c r="J6" s="427"/>
      <c r="K6" s="427"/>
      <c r="L6" s="427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customHeight="1" spans="1:251">
      <c r="A7" s="431" t="s">
        <v>94</v>
      </c>
      <c r="B7" s="431" t="s">
        <v>94</v>
      </c>
      <c r="C7" s="431" t="s">
        <v>94</v>
      </c>
      <c r="D7" s="431" t="s">
        <v>94</v>
      </c>
      <c r="E7" s="431" t="s">
        <v>94</v>
      </c>
      <c r="F7" s="431">
        <v>1</v>
      </c>
      <c r="G7" s="431">
        <v>2</v>
      </c>
      <c r="H7" s="431">
        <v>3</v>
      </c>
      <c r="I7" s="431">
        <v>4</v>
      </c>
      <c r="J7" s="431">
        <v>5</v>
      </c>
      <c r="K7" s="431">
        <v>6</v>
      </c>
      <c r="L7" s="431">
        <v>7</v>
      </c>
      <c r="M7" s="433"/>
      <c r="N7" s="435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="420" customFormat="1" ht="23.25" customHeight="1" spans="1:251">
      <c r="A8" s="308"/>
      <c r="B8" s="308"/>
      <c r="C8" s="308"/>
      <c r="D8" s="308"/>
      <c r="E8" s="308" t="s">
        <v>81</v>
      </c>
      <c r="F8" s="309">
        <f>SUM(F9:F13)</f>
        <v>457.98</v>
      </c>
      <c r="G8" s="309"/>
      <c r="H8" s="309">
        <f t="shared" ref="G8:L8" si="0">SUM(H9:H13)</f>
        <v>259.76</v>
      </c>
      <c r="I8" s="309">
        <f>SUM(I9:I13)</f>
        <v>20</v>
      </c>
      <c r="J8" s="293">
        <f>SUM(J9:J13)</f>
        <v>4.7</v>
      </c>
      <c r="K8" s="293">
        <f>SUM(K9:K13)</f>
        <v>0</v>
      </c>
      <c r="L8" s="293">
        <v>173.52</v>
      </c>
      <c r="M8" s="433"/>
      <c r="N8" s="436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3"/>
      <c r="AL8" s="433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H8" s="433"/>
      <c r="BI8" s="433"/>
      <c r="BJ8" s="433"/>
      <c r="BK8" s="433"/>
      <c r="BL8" s="433"/>
      <c r="BM8" s="433"/>
      <c r="BN8" s="433"/>
      <c r="BO8" s="433"/>
      <c r="BP8" s="433"/>
      <c r="BQ8" s="433"/>
      <c r="BR8" s="433"/>
      <c r="BS8" s="433"/>
      <c r="BT8" s="433"/>
      <c r="BU8" s="433"/>
      <c r="BV8" s="433"/>
      <c r="BW8" s="433"/>
      <c r="BX8" s="433"/>
      <c r="BY8" s="433"/>
      <c r="BZ8" s="433"/>
      <c r="CA8" s="433"/>
      <c r="CB8" s="433"/>
      <c r="CC8" s="433"/>
      <c r="CD8" s="433"/>
      <c r="CE8" s="433"/>
      <c r="CF8" s="433"/>
      <c r="CG8" s="433"/>
      <c r="CH8" s="433"/>
      <c r="CI8" s="433"/>
      <c r="CJ8" s="433"/>
      <c r="CK8" s="433"/>
      <c r="CL8" s="433"/>
      <c r="CM8" s="433"/>
      <c r="CN8" s="433"/>
      <c r="CO8" s="433"/>
      <c r="CP8" s="433"/>
      <c r="CQ8" s="433"/>
      <c r="CR8" s="433"/>
      <c r="CS8" s="433"/>
      <c r="CT8" s="433"/>
      <c r="CU8" s="433"/>
      <c r="CV8" s="433"/>
      <c r="CW8" s="433"/>
      <c r="CX8" s="433"/>
      <c r="CY8" s="433"/>
      <c r="CZ8" s="433"/>
      <c r="DA8" s="433"/>
      <c r="DB8" s="433"/>
      <c r="DC8" s="433"/>
      <c r="DD8" s="433"/>
      <c r="DE8" s="433"/>
      <c r="DF8" s="433"/>
      <c r="DG8" s="433"/>
      <c r="DH8" s="433"/>
      <c r="DI8" s="433"/>
      <c r="DJ8" s="433"/>
      <c r="DK8" s="433"/>
      <c r="DL8" s="433"/>
      <c r="DM8" s="433"/>
      <c r="DN8" s="433"/>
      <c r="DO8" s="433"/>
      <c r="DP8" s="433"/>
      <c r="DQ8" s="433"/>
      <c r="DR8" s="433"/>
      <c r="DS8" s="433"/>
      <c r="DT8" s="433"/>
      <c r="DU8" s="433"/>
      <c r="DV8" s="433"/>
      <c r="DW8" s="433"/>
      <c r="DX8" s="433"/>
      <c r="DY8" s="433"/>
      <c r="DZ8" s="433"/>
      <c r="EA8" s="433"/>
      <c r="EB8" s="433"/>
      <c r="EC8" s="433"/>
      <c r="ED8" s="433"/>
      <c r="EE8" s="433"/>
      <c r="EF8" s="433"/>
      <c r="EG8" s="433"/>
      <c r="EH8" s="433"/>
      <c r="EI8" s="433"/>
      <c r="EJ8" s="433"/>
      <c r="EK8" s="433"/>
      <c r="EL8" s="433"/>
      <c r="EM8" s="433"/>
      <c r="EN8" s="433"/>
      <c r="EO8" s="433"/>
      <c r="EP8" s="433"/>
      <c r="EQ8" s="433"/>
      <c r="ER8" s="433"/>
      <c r="ES8" s="433"/>
      <c r="ET8" s="433"/>
      <c r="EU8" s="433"/>
      <c r="EV8" s="433"/>
      <c r="EW8" s="433"/>
      <c r="EX8" s="433"/>
      <c r="EY8" s="433"/>
      <c r="EZ8" s="433"/>
      <c r="FA8" s="433"/>
      <c r="FB8" s="433"/>
      <c r="FC8" s="433"/>
      <c r="FD8" s="433"/>
      <c r="FE8" s="433"/>
      <c r="FF8" s="433"/>
      <c r="FG8" s="433"/>
      <c r="FH8" s="433"/>
      <c r="FI8" s="433"/>
      <c r="FJ8" s="433"/>
      <c r="FK8" s="433"/>
      <c r="FL8" s="433"/>
      <c r="FM8" s="433"/>
      <c r="FN8" s="433"/>
      <c r="FO8" s="433"/>
      <c r="FP8" s="433"/>
      <c r="FQ8" s="433"/>
      <c r="FR8" s="433"/>
      <c r="FS8" s="433"/>
      <c r="FT8" s="433"/>
      <c r="FU8" s="433"/>
      <c r="FV8" s="433"/>
      <c r="FW8" s="433"/>
      <c r="FX8" s="433"/>
      <c r="FY8" s="433"/>
      <c r="FZ8" s="433"/>
      <c r="GA8" s="433"/>
      <c r="GB8" s="433"/>
      <c r="GC8" s="433"/>
      <c r="GD8" s="433"/>
      <c r="GE8" s="433"/>
      <c r="GF8" s="433"/>
      <c r="GG8" s="433"/>
      <c r="GH8" s="433"/>
      <c r="GI8" s="433"/>
      <c r="GJ8" s="433"/>
      <c r="GK8" s="433"/>
      <c r="GL8" s="433"/>
      <c r="GM8" s="433"/>
      <c r="GN8" s="433"/>
      <c r="GO8" s="433"/>
      <c r="GP8" s="433"/>
      <c r="GQ8" s="433"/>
      <c r="GR8" s="433"/>
      <c r="GS8" s="433"/>
      <c r="GT8" s="433"/>
      <c r="GU8" s="433"/>
      <c r="GV8" s="433"/>
      <c r="GW8" s="433"/>
      <c r="GX8" s="433"/>
      <c r="GY8" s="433"/>
      <c r="GZ8" s="433"/>
      <c r="HA8" s="433"/>
      <c r="HB8" s="433"/>
      <c r="HC8" s="433"/>
      <c r="HD8" s="433"/>
      <c r="HE8" s="433"/>
      <c r="HF8" s="433"/>
      <c r="HG8" s="433"/>
      <c r="HH8" s="433"/>
      <c r="HI8" s="433"/>
      <c r="HJ8" s="433"/>
      <c r="HK8" s="433"/>
      <c r="HL8" s="433"/>
      <c r="HM8" s="433"/>
      <c r="HN8" s="433"/>
      <c r="HO8" s="433"/>
      <c r="HP8" s="433"/>
      <c r="HQ8" s="433"/>
      <c r="HR8" s="433"/>
      <c r="HS8" s="433"/>
      <c r="HT8" s="433"/>
      <c r="HU8" s="433"/>
      <c r="HV8" s="433"/>
      <c r="HW8" s="433"/>
      <c r="HX8" s="433"/>
      <c r="HY8" s="433"/>
      <c r="HZ8" s="433"/>
      <c r="IA8" s="433"/>
      <c r="IB8" s="433"/>
      <c r="IC8" s="433"/>
      <c r="ID8" s="433"/>
      <c r="IE8" s="433"/>
      <c r="IF8" s="433"/>
      <c r="IG8" s="433"/>
      <c r="IH8" s="433"/>
      <c r="II8" s="433"/>
      <c r="IJ8" s="433"/>
      <c r="IK8" s="433"/>
      <c r="IL8" s="433"/>
      <c r="IM8" s="438"/>
      <c r="IN8" s="438"/>
      <c r="IO8" s="438"/>
      <c r="IP8" s="438"/>
      <c r="IQ8" s="438"/>
    </row>
    <row r="9" ht="27.75" customHeight="1" spans="1:251">
      <c r="A9" s="294" t="s">
        <v>113</v>
      </c>
      <c r="B9" s="294" t="s">
        <v>114</v>
      </c>
      <c r="C9" s="294" t="s">
        <v>115</v>
      </c>
      <c r="D9" s="294" t="s">
        <v>95</v>
      </c>
      <c r="E9" s="295" t="s">
        <v>96</v>
      </c>
      <c r="F9" s="310">
        <f>SUM(G9:L9)</f>
        <v>457.98</v>
      </c>
      <c r="G9" s="310"/>
      <c r="H9" s="310">
        <v>259.76</v>
      </c>
      <c r="I9" s="309">
        <v>20</v>
      </c>
      <c r="J9" s="293">
        <v>4.7</v>
      </c>
      <c r="K9" s="310"/>
      <c r="L9" s="310">
        <v>173.52</v>
      </c>
      <c r="M9" s="433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customHeight="1" spans="1:251">
      <c r="A10" s="297" t="s">
        <v>116</v>
      </c>
      <c r="B10" s="297" t="s">
        <v>115</v>
      </c>
      <c r="C10" s="297" t="s">
        <v>117</v>
      </c>
      <c r="D10" s="294" t="s">
        <v>97</v>
      </c>
      <c r="E10" s="295" t="s">
        <v>98</v>
      </c>
      <c r="F10" s="310"/>
      <c r="G10" s="310">
        <v>0</v>
      </c>
      <c r="H10" s="310"/>
      <c r="I10" s="310"/>
      <c r="J10" s="437"/>
      <c r="K10" s="437"/>
      <c r="L10" s="437"/>
      <c r="M10" s="43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customHeight="1" spans="1:251">
      <c r="A11" s="297" t="s">
        <v>113</v>
      </c>
      <c r="B11" s="297" t="s">
        <v>114</v>
      </c>
      <c r="C11" s="297" t="s">
        <v>115</v>
      </c>
      <c r="D11" s="294" t="s">
        <v>99</v>
      </c>
      <c r="E11" s="295" t="s">
        <v>100</v>
      </c>
      <c r="F11" s="310"/>
      <c r="G11" s="310">
        <v>0</v>
      </c>
      <c r="H11" s="310"/>
      <c r="I11" s="310"/>
      <c r="J11" s="310"/>
      <c r="K11" s="310"/>
      <c r="L11" s="310"/>
      <c r="M11" s="435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customHeight="1" spans="1:251">
      <c r="A12" s="297" t="s">
        <v>113</v>
      </c>
      <c r="B12" s="297" t="s">
        <v>117</v>
      </c>
      <c r="C12" s="297" t="s">
        <v>118</v>
      </c>
      <c r="D12" s="294" t="s">
        <v>101</v>
      </c>
      <c r="E12" s="295" t="s">
        <v>102</v>
      </c>
      <c r="F12" s="310"/>
      <c r="G12" s="310">
        <v>0</v>
      </c>
      <c r="H12" s="310"/>
      <c r="I12" s="310"/>
      <c r="J12" s="310"/>
      <c r="K12" s="310"/>
      <c r="L12" s="310"/>
      <c r="M12" s="43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customHeight="1" spans="1:251">
      <c r="A13" s="297" t="s">
        <v>116</v>
      </c>
      <c r="B13" s="297" t="s">
        <v>115</v>
      </c>
      <c r="C13" s="297" t="s">
        <v>117</v>
      </c>
      <c r="D13" s="294" t="s">
        <v>103</v>
      </c>
      <c r="E13" s="295" t="s">
        <v>104</v>
      </c>
      <c r="F13" s="310"/>
      <c r="G13" s="310">
        <v>0</v>
      </c>
      <c r="H13" s="310"/>
      <c r="I13" s="310"/>
      <c r="J13" s="310"/>
      <c r="K13" s="310"/>
      <c r="L13" s="310"/>
      <c r="M13" s="43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customHeight="1" spans="1:251">
      <c r="A14" s="432"/>
      <c r="B14" s="432"/>
      <c r="C14" s="432"/>
      <c r="D14" s="432"/>
      <c r="E14" s="432"/>
      <c r="F14" s="432"/>
      <c r="G14" s="432"/>
      <c r="H14" s="432"/>
      <c r="I14" s="432"/>
      <c r="J14" s="432"/>
      <c r="K14" s="432"/>
      <c r="L14" s="432"/>
      <c r="M14" s="43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customHeight="1" spans="1:251">
      <c r="A15"/>
      <c r="B15"/>
      <c r="C15"/>
      <c r="D15"/>
      <c r="E15"/>
      <c r="F15"/>
      <c r="G15"/>
      <c r="H15" s="433"/>
      <c r="I15" s="433"/>
      <c r="J15" s="433"/>
      <c r="K15" s="433"/>
      <c r="L15" s="433"/>
      <c r="M15" s="43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customHeight="1" spans="1:251">
      <c r="A16"/>
      <c r="B16"/>
      <c r="C16"/>
      <c r="D16"/>
      <c r="E16"/>
      <c r="F16"/>
      <c r="G16"/>
      <c r="H16" s="433"/>
      <c r="I16" s="433"/>
      <c r="J16" s="433"/>
      <c r="K16" s="433"/>
      <c r="L16"/>
      <c r="M16" s="43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customHeight="1" spans="1:251">
      <c r="A17"/>
      <c r="B17"/>
      <c r="C17"/>
      <c r="D17"/>
      <c r="E17"/>
      <c r="F17"/>
      <c r="G17"/>
      <c r="H17" s="433"/>
      <c r="I17"/>
      <c r="J17"/>
      <c r="K17"/>
      <c r="L17"/>
      <c r="M17" s="435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customHeight="1" spans="1:251">
      <c r="A18"/>
      <c r="B18"/>
      <c r="C18"/>
      <c r="D18"/>
      <c r="E18"/>
      <c r="F18"/>
      <c r="G18"/>
      <c r="H18"/>
      <c r="I18"/>
      <c r="J18"/>
      <c r="K18"/>
      <c r="L18"/>
      <c r="M18" s="43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customHeight="1" spans="1:251">
      <c r="A19"/>
      <c r="B19"/>
      <c r="C19"/>
      <c r="D19"/>
      <c r="E19"/>
      <c r="F19"/>
      <c r="G19"/>
      <c r="H19"/>
      <c r="I19"/>
      <c r="J19"/>
      <c r="K19"/>
      <c r="L19"/>
      <c r="M19" s="435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customHeight="1" spans="1:251">
      <c r="A20"/>
      <c r="B20"/>
      <c r="C20"/>
      <c r="D20"/>
      <c r="E20"/>
      <c r="F20"/>
      <c r="G20"/>
      <c r="H20"/>
      <c r="I20"/>
      <c r="J20"/>
      <c r="K20"/>
      <c r="L20"/>
      <c r="M20" s="435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customHeight="1" spans="1:251">
      <c r="A21"/>
      <c r="B21"/>
      <c r="C21"/>
      <c r="D21"/>
      <c r="E21"/>
      <c r="F21"/>
      <c r="G21"/>
      <c r="H21"/>
      <c r="I21"/>
      <c r="J21"/>
      <c r="K21"/>
      <c r="L21"/>
      <c r="M21" s="435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customHeight="1" spans="1:251">
      <c r="A22"/>
      <c r="B22"/>
      <c r="C22"/>
      <c r="D22"/>
      <c r="E22"/>
      <c r="F22"/>
      <c r="G22"/>
      <c r="H22"/>
      <c r="I22"/>
      <c r="J22"/>
      <c r="K22"/>
      <c r="L22"/>
      <c r="M22" s="435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customHeight="1" spans="1:251">
      <c r="A23"/>
      <c r="B23"/>
      <c r="C23"/>
      <c r="D23"/>
      <c r="E23"/>
      <c r="F23"/>
      <c r="G23"/>
      <c r="H23"/>
      <c r="I23"/>
      <c r="J23"/>
      <c r="K23"/>
      <c r="L23"/>
      <c r="M23" s="435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customHeight="1" spans="1:251">
      <c r="A24"/>
      <c r="B24"/>
      <c r="C24"/>
      <c r="D24"/>
      <c r="E24"/>
      <c r="F24"/>
      <c r="G24"/>
      <c r="H24"/>
      <c r="I24"/>
      <c r="J24"/>
      <c r="K24"/>
      <c r="L24"/>
      <c r="M24" s="435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customHeight="1" spans="1:251">
      <c r="A25"/>
      <c r="B25"/>
      <c r="C25"/>
      <c r="D25"/>
      <c r="E25"/>
      <c r="F25"/>
      <c r="G25"/>
      <c r="H25"/>
      <c r="I25"/>
      <c r="J25"/>
      <c r="K25"/>
      <c r="L25"/>
      <c r="M25" s="43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customHeight="1" spans="1:251">
      <c r="A26"/>
      <c r="B26"/>
      <c r="C26"/>
      <c r="D26"/>
      <c r="E26"/>
      <c r="F26"/>
      <c r="G26"/>
      <c r="H26"/>
      <c r="I26"/>
      <c r="J26"/>
      <c r="K26"/>
      <c r="L26"/>
      <c r="M26" s="435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</sheetData>
  <sheetProtection sheet="1" formatCells="0" formatColumns="0" formatRows="0"/>
  <mergeCells count="15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" right="0.55" top="0.786805555555556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2"/>
  <sheetViews>
    <sheetView showGridLines="0" showZeros="0" workbookViewId="0">
      <selection activeCell="K10" sqref="K10"/>
    </sheetView>
  </sheetViews>
  <sheetFormatPr defaultColWidth="9" defaultRowHeight="14.25"/>
  <cols>
    <col min="1" max="3" width="5.9" customWidth="1"/>
    <col min="5" max="5" width="14.9" customWidth="1"/>
    <col min="6" max="6" width="10.4" customWidth="1"/>
  </cols>
  <sheetData>
    <row r="1" customHeight="1" spans="11:11">
      <c r="K1" t="s">
        <v>220</v>
      </c>
    </row>
    <row r="2" ht="27" customHeight="1" spans="1:11">
      <c r="A2" s="114" t="s">
        <v>221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customHeight="1" spans="10:11">
      <c r="J3" s="298" t="s">
        <v>78</v>
      </c>
      <c r="K3" s="298"/>
    </row>
    <row r="4" ht="33" customHeight="1" spans="1:11">
      <c r="A4" s="291" t="s">
        <v>107</v>
      </c>
      <c r="B4" s="291"/>
      <c r="C4" s="291"/>
      <c r="D4" s="119" t="s">
        <v>205</v>
      </c>
      <c r="E4" s="119" t="s">
        <v>141</v>
      </c>
      <c r="F4" s="119" t="s">
        <v>130</v>
      </c>
      <c r="G4" s="119"/>
      <c r="H4" s="119"/>
      <c r="I4" s="119"/>
      <c r="J4" s="119"/>
      <c r="K4" s="119"/>
    </row>
    <row r="5" customHeight="1" spans="1:11">
      <c r="A5" s="119" t="s">
        <v>110</v>
      </c>
      <c r="B5" s="119" t="s">
        <v>111</v>
      </c>
      <c r="C5" s="119" t="s">
        <v>112</v>
      </c>
      <c r="D5" s="119"/>
      <c r="E5" s="119"/>
      <c r="F5" s="119" t="s">
        <v>90</v>
      </c>
      <c r="G5" s="119" t="s">
        <v>222</v>
      </c>
      <c r="H5" s="119" t="s">
        <v>219</v>
      </c>
      <c r="I5" s="119" t="s">
        <v>223</v>
      </c>
      <c r="J5" s="119" t="s">
        <v>224</v>
      </c>
      <c r="K5" s="119" t="s">
        <v>225</v>
      </c>
    </row>
    <row r="6" ht="32.25" customHeight="1" spans="1:1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</row>
    <row r="7" s="69" customFormat="1" ht="24.75" customHeight="1" spans="1:11">
      <c r="A7" s="123"/>
      <c r="B7" s="123"/>
      <c r="C7" s="123"/>
      <c r="D7" s="123"/>
      <c r="E7" s="123" t="s">
        <v>81</v>
      </c>
      <c r="F7" s="292">
        <v>457.98</v>
      </c>
      <c r="G7" s="293">
        <f>SUM(G8:G12)</f>
        <v>4.7</v>
      </c>
      <c r="H7" s="292"/>
      <c r="I7" s="292"/>
      <c r="J7" s="293">
        <f>SUM(J8:J12)</f>
        <v>279.76</v>
      </c>
      <c r="K7" s="292">
        <v>173.52</v>
      </c>
    </row>
    <row r="8" ht="28" customHeight="1" spans="1:11">
      <c r="A8" s="294" t="s">
        <v>113</v>
      </c>
      <c r="B8" s="294" t="s">
        <v>114</v>
      </c>
      <c r="C8" s="294" t="s">
        <v>115</v>
      </c>
      <c r="D8" s="294" t="s">
        <v>95</v>
      </c>
      <c r="E8" s="295" t="s">
        <v>96</v>
      </c>
      <c r="F8" s="296">
        <v>457.98</v>
      </c>
      <c r="G8" s="310">
        <v>4.7</v>
      </c>
      <c r="H8" s="296"/>
      <c r="I8" s="296"/>
      <c r="J8" s="310">
        <v>279.76</v>
      </c>
      <c r="K8" s="296">
        <v>173.52</v>
      </c>
    </row>
    <row r="9" ht="28" customHeight="1" spans="1:11">
      <c r="A9" s="297" t="s">
        <v>116</v>
      </c>
      <c r="B9" s="297" t="s">
        <v>115</v>
      </c>
      <c r="C9" s="297" t="s">
        <v>117</v>
      </c>
      <c r="D9" s="294" t="s">
        <v>97</v>
      </c>
      <c r="E9" s="295" t="s">
        <v>98</v>
      </c>
      <c r="F9" s="296"/>
      <c r="G9" s="296"/>
      <c r="H9" s="296"/>
      <c r="I9" s="296"/>
      <c r="J9" s="296"/>
      <c r="K9" s="296"/>
    </row>
    <row r="10" ht="28" customHeight="1" spans="1:11">
      <c r="A10" s="297" t="s">
        <v>113</v>
      </c>
      <c r="B10" s="297" t="s">
        <v>114</v>
      </c>
      <c r="C10" s="297" t="s">
        <v>115</v>
      </c>
      <c r="D10" s="294" t="s">
        <v>99</v>
      </c>
      <c r="E10" s="295" t="s">
        <v>100</v>
      </c>
      <c r="F10" s="296"/>
      <c r="G10" s="296"/>
      <c r="H10" s="296"/>
      <c r="I10" s="296"/>
      <c r="J10" s="296"/>
      <c r="K10" s="296"/>
    </row>
    <row r="11" ht="28" customHeight="1" spans="1:11">
      <c r="A11" s="297" t="s">
        <v>113</v>
      </c>
      <c r="B11" s="297" t="s">
        <v>117</v>
      </c>
      <c r="C11" s="297" t="s">
        <v>118</v>
      </c>
      <c r="D11" s="294" t="s">
        <v>101</v>
      </c>
      <c r="E11" s="295" t="s">
        <v>102</v>
      </c>
      <c r="F11" s="296"/>
      <c r="G11" s="296"/>
      <c r="H11" s="296"/>
      <c r="I11" s="296"/>
      <c r="J11" s="296"/>
      <c r="K11" s="296"/>
    </row>
    <row r="12" ht="28" customHeight="1" spans="1:11">
      <c r="A12" s="297" t="s">
        <v>116</v>
      </c>
      <c r="B12" s="297" t="s">
        <v>115</v>
      </c>
      <c r="C12" s="297" t="s">
        <v>117</v>
      </c>
      <c r="D12" s="294" t="s">
        <v>103</v>
      </c>
      <c r="E12" s="295" t="s">
        <v>104</v>
      </c>
      <c r="F12" s="296"/>
      <c r="G12" s="296"/>
      <c r="H12" s="296"/>
      <c r="I12" s="296"/>
      <c r="J12" s="296"/>
      <c r="K12" s="296"/>
    </row>
  </sheetData>
  <sheetProtection sheet="1"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7"/>
  <sheetViews>
    <sheetView showGridLines="0" showZeros="0" topLeftCell="A9" workbookViewId="0">
      <selection activeCell="C31" sqref="C31"/>
    </sheetView>
  </sheetViews>
  <sheetFormatPr defaultColWidth="9" defaultRowHeight="14.25" outlineLevelCol="5"/>
  <cols>
    <col min="1" max="1" width="37" customWidth="1"/>
    <col min="2" max="2" width="15.5" customWidth="1"/>
    <col min="3" max="3" width="24" customWidth="1"/>
    <col min="4" max="6" width="13.9" customWidth="1"/>
  </cols>
  <sheetData>
    <row r="1" ht="20.25" customHeight="1" spans="1:6">
      <c r="A1" s="402"/>
      <c r="B1" s="403"/>
      <c r="C1" s="403"/>
      <c r="D1" s="403"/>
      <c r="E1" s="403"/>
      <c r="F1" s="404" t="s">
        <v>226</v>
      </c>
    </row>
    <row r="2" ht="24" customHeight="1" spans="1:6">
      <c r="A2" s="405" t="s">
        <v>227</v>
      </c>
      <c r="B2" s="405"/>
      <c r="C2" s="405"/>
      <c r="D2" s="405"/>
      <c r="E2" s="405"/>
      <c r="F2" s="405"/>
    </row>
    <row r="3" customHeight="1" spans="1:6">
      <c r="A3" s="406"/>
      <c r="B3" s="406"/>
      <c r="C3" s="406"/>
      <c r="D3" s="407"/>
      <c r="E3" s="407"/>
      <c r="F3" s="408" t="s">
        <v>2</v>
      </c>
    </row>
    <row r="4" ht="17.25" customHeight="1" spans="1:6">
      <c r="A4" s="409" t="s">
        <v>3</v>
      </c>
      <c r="B4" s="409"/>
      <c r="C4" s="409" t="s">
        <v>4</v>
      </c>
      <c r="D4" s="409"/>
      <c r="E4" s="409"/>
      <c r="F4" s="409"/>
    </row>
    <row r="5" ht="17.25" customHeight="1" spans="1:6">
      <c r="A5" s="410" t="s">
        <v>5</v>
      </c>
      <c r="B5" s="410" t="s">
        <v>6</v>
      </c>
      <c r="C5" s="411" t="s">
        <v>5</v>
      </c>
      <c r="D5" s="410" t="s">
        <v>81</v>
      </c>
      <c r="E5" s="411" t="s">
        <v>228</v>
      </c>
      <c r="F5" s="410" t="s">
        <v>229</v>
      </c>
    </row>
    <row r="6" s="69" customFormat="1" ht="15" customHeight="1" spans="1:6">
      <c r="A6" s="412" t="s">
        <v>230</v>
      </c>
      <c r="B6" s="413">
        <v>1728.32</v>
      </c>
      <c r="C6" s="412" t="s">
        <v>11</v>
      </c>
      <c r="D6" s="414">
        <v>1315.24</v>
      </c>
      <c r="E6" s="414">
        <v>1315.24</v>
      </c>
      <c r="F6" s="414">
        <v>0</v>
      </c>
    </row>
    <row r="7" s="69" customFormat="1" ht="15" customHeight="1" spans="1:6">
      <c r="A7" s="412" t="s">
        <v>14</v>
      </c>
      <c r="B7" s="415">
        <v>640.05</v>
      </c>
      <c r="C7" s="416" t="s">
        <v>15</v>
      </c>
      <c r="D7" s="414"/>
      <c r="E7" s="414"/>
      <c r="F7" s="414"/>
    </row>
    <row r="8" s="69" customFormat="1" ht="15" customHeight="1" spans="1:6">
      <c r="A8" s="412" t="s">
        <v>22</v>
      </c>
      <c r="B8" s="415">
        <v>1088.27</v>
      </c>
      <c r="C8" s="412" t="s">
        <v>19</v>
      </c>
      <c r="D8" s="414">
        <v>18</v>
      </c>
      <c r="E8" s="414">
        <v>18</v>
      </c>
      <c r="F8" s="414"/>
    </row>
    <row r="9" s="69" customFormat="1" ht="15" customHeight="1" spans="1:6">
      <c r="A9" s="412"/>
      <c r="B9" s="413"/>
      <c r="C9" s="412" t="s">
        <v>23</v>
      </c>
      <c r="D9" s="414">
        <v>27.18</v>
      </c>
      <c r="E9" s="414">
        <v>27.18</v>
      </c>
      <c r="F9" s="414"/>
    </row>
    <row r="10" s="69" customFormat="1" ht="15" customHeight="1" spans="1:6">
      <c r="A10" s="412"/>
      <c r="B10" s="413"/>
      <c r="C10" s="412" t="s">
        <v>27</v>
      </c>
      <c r="D10" s="414"/>
      <c r="E10" s="414"/>
      <c r="F10" s="414"/>
    </row>
    <row r="11" s="69" customFormat="1" ht="15" customHeight="1" spans="1:6">
      <c r="A11" s="412"/>
      <c r="B11" s="413"/>
      <c r="C11" s="412" t="s">
        <v>31</v>
      </c>
      <c r="D11" s="414"/>
      <c r="E11" s="414"/>
      <c r="F11" s="414"/>
    </row>
    <row r="12" s="69" customFormat="1" ht="15" customHeight="1" spans="1:6">
      <c r="A12" s="412"/>
      <c r="B12" s="415"/>
      <c r="C12" s="412" t="s">
        <v>35</v>
      </c>
      <c r="D12" s="414">
        <v>6</v>
      </c>
      <c r="E12" s="414">
        <v>6</v>
      </c>
      <c r="F12" s="414"/>
    </row>
    <row r="13" s="69" customFormat="1" ht="15" customHeight="1" spans="1:6">
      <c r="A13" s="412"/>
      <c r="B13" s="413"/>
      <c r="C13" s="412" t="s">
        <v>39</v>
      </c>
      <c r="D13" s="414">
        <v>12.8</v>
      </c>
      <c r="E13" s="414">
        <v>12.8</v>
      </c>
      <c r="F13" s="414"/>
    </row>
    <row r="14" s="69" customFormat="1" ht="15" customHeight="1" spans="1:6">
      <c r="A14" s="412"/>
      <c r="B14" s="415"/>
      <c r="C14" s="412" t="s">
        <v>43</v>
      </c>
      <c r="D14" s="414"/>
      <c r="E14" s="414"/>
      <c r="F14" s="414"/>
    </row>
    <row r="15" s="69" customFormat="1" ht="15" customHeight="1" spans="1:6">
      <c r="A15" s="412"/>
      <c r="B15" s="413"/>
      <c r="C15" s="412" t="s">
        <v>47</v>
      </c>
      <c r="D15" s="414"/>
      <c r="E15" s="414"/>
      <c r="F15" s="414"/>
    </row>
    <row r="16" s="69" customFormat="1" ht="15" customHeight="1" spans="1:6">
      <c r="A16" s="412"/>
      <c r="B16" s="413"/>
      <c r="C16" s="412" t="s">
        <v>50</v>
      </c>
      <c r="D16" s="414">
        <v>349.1</v>
      </c>
      <c r="E16" s="414">
        <v>349.1</v>
      </c>
      <c r="F16" s="414"/>
    </row>
    <row r="17" s="69" customFormat="1" ht="15" customHeight="1" spans="1:6">
      <c r="A17" s="412"/>
      <c r="B17" s="413"/>
      <c r="C17" s="412" t="s">
        <v>53</v>
      </c>
      <c r="D17" s="414"/>
      <c r="E17" s="414"/>
      <c r="F17" s="414"/>
    </row>
    <row r="18" s="69" customFormat="1" ht="15" customHeight="1" spans="1:6">
      <c r="A18" s="412"/>
      <c r="B18" s="413"/>
      <c r="C18" s="417" t="s">
        <v>56</v>
      </c>
      <c r="D18" s="414"/>
      <c r="E18" s="414"/>
      <c r="F18" s="414"/>
    </row>
    <row r="19" s="69" customFormat="1" ht="15" customHeight="1" spans="1:6">
      <c r="A19" s="412"/>
      <c r="B19" s="413"/>
      <c r="C19" s="417" t="s">
        <v>59</v>
      </c>
      <c r="D19" s="414"/>
      <c r="E19" s="414"/>
      <c r="F19" s="414"/>
    </row>
    <row r="20" s="69" customFormat="1" ht="15" customHeight="1" spans="1:6">
      <c r="A20" s="412"/>
      <c r="B20" s="413"/>
      <c r="C20" s="417" t="s">
        <v>62</v>
      </c>
      <c r="E20" s="414"/>
      <c r="F20" s="414"/>
    </row>
    <row r="21" s="69" customFormat="1" ht="15" customHeight="1" spans="1:6">
      <c r="A21" s="412"/>
      <c r="B21" s="413"/>
      <c r="C21" s="417" t="s">
        <v>65</v>
      </c>
      <c r="D21" s="414"/>
      <c r="E21" s="414"/>
      <c r="F21" s="414"/>
    </row>
    <row r="22" s="69" customFormat="1" ht="15" customHeight="1" spans="1:6">
      <c r="A22" s="412"/>
      <c r="B22" s="413"/>
      <c r="C22" s="417" t="s">
        <v>66</v>
      </c>
      <c r="D22" s="414"/>
      <c r="E22" s="414"/>
      <c r="F22" s="414"/>
    </row>
    <row r="23" s="69" customFormat="1" ht="15" customHeight="1" spans="1:6">
      <c r="A23" s="412"/>
      <c r="B23" s="413"/>
      <c r="C23" s="417" t="s">
        <v>67</v>
      </c>
      <c r="D23" s="414"/>
      <c r="E23" s="414"/>
      <c r="F23" s="414"/>
    </row>
    <row r="24" s="69" customFormat="1" ht="15" customHeight="1" spans="1:6">
      <c r="A24" s="412"/>
      <c r="B24" s="413"/>
      <c r="C24" s="417" t="s">
        <v>68</v>
      </c>
      <c r="D24" s="414"/>
      <c r="E24" s="414"/>
      <c r="F24" s="414"/>
    </row>
    <row r="25" s="69" customFormat="1" ht="15" customHeight="1" spans="1:6">
      <c r="A25" s="412"/>
      <c r="B25" s="413"/>
      <c r="C25" s="417" t="s">
        <v>69</v>
      </c>
      <c r="D25" s="414"/>
      <c r="E25" s="414"/>
      <c r="F25" s="414"/>
    </row>
    <row r="26" s="69" customFormat="1" ht="15" customHeight="1" spans="1:6">
      <c r="A26" s="418" t="s">
        <v>81</v>
      </c>
      <c r="B26" s="413">
        <f>SUM(B7:B25)</f>
        <v>1728.32</v>
      </c>
      <c r="C26" s="418"/>
      <c r="D26" s="414">
        <f>SUM(D6:D25)</f>
        <v>1728.32</v>
      </c>
      <c r="E26" s="414">
        <f>SUM(E6:E25)</f>
        <v>1728.32</v>
      </c>
      <c r="F26" s="414"/>
    </row>
    <row r="27" spans="1:6">
      <c r="A27" s="419"/>
      <c r="B27" s="419"/>
      <c r="C27" s="419"/>
      <c r="D27" s="419"/>
      <c r="E27" s="419"/>
      <c r="F27" s="419"/>
    </row>
  </sheetData>
  <sheetProtection sheet="1" formatCells="0" formatColumns="0" formatRows="0"/>
  <mergeCells count="3">
    <mergeCell ref="A2:F2"/>
    <mergeCell ref="A3:C3"/>
    <mergeCell ref="A27:F27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L24"/>
  <sheetViews>
    <sheetView showGridLines="0" showZeros="0" topLeftCell="M1" workbookViewId="0">
      <selection activeCell="A4" sqref="A4:R14"/>
    </sheetView>
  </sheetViews>
  <sheetFormatPr defaultColWidth="6.875" defaultRowHeight="18.95" customHeight="1"/>
  <cols>
    <col min="1" max="1" width="5.375" style="372" customWidth="1"/>
    <col min="2" max="2" width="5.375" style="373" customWidth="1"/>
    <col min="3" max="3" width="7.625" style="374" customWidth="1"/>
    <col min="4" max="4" width="24.125" style="375" customWidth="1"/>
    <col min="5" max="12" width="8.625" style="376" customWidth="1"/>
    <col min="13" max="17" width="8.625" style="377" customWidth="1"/>
    <col min="18" max="18" width="8.625" style="378" customWidth="1"/>
    <col min="19" max="246" width="8" style="377" customWidth="1"/>
    <col min="247" max="251" width="6.875" style="378" customWidth="1"/>
    <col min="252" max="16384" width="6.875" style="378"/>
  </cols>
  <sheetData>
    <row r="1" ht="23.25" customHeight="1" spans="1:18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P1" s="70"/>
      <c r="Q1" s="70"/>
      <c r="R1" s="70" t="s">
        <v>231</v>
      </c>
    </row>
    <row r="2" ht="23.25" customHeight="1" spans="1:18">
      <c r="A2" s="72" t="s">
        <v>232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="370" customFormat="1" ht="23.25" customHeight="1" spans="1:18">
      <c r="A3" s="379"/>
      <c r="B3" s="73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P3" s="70"/>
      <c r="Q3" s="70"/>
      <c r="R3" s="399" t="s">
        <v>78</v>
      </c>
    </row>
    <row r="4" s="370" customFormat="1" ht="23.25" customHeight="1" spans="1:18">
      <c r="A4" s="380" t="s">
        <v>121</v>
      </c>
      <c r="B4" s="380"/>
      <c r="C4" s="187" t="s">
        <v>79</v>
      </c>
      <c r="D4" s="187" t="s">
        <v>108</v>
      </c>
      <c r="E4" s="394" t="s">
        <v>233</v>
      </c>
      <c r="F4" s="381" t="s">
        <v>123</v>
      </c>
      <c r="G4" s="381"/>
      <c r="H4" s="381"/>
      <c r="I4" s="381"/>
      <c r="J4" s="381" t="s">
        <v>124</v>
      </c>
      <c r="K4" s="381"/>
      <c r="L4" s="381"/>
      <c r="M4" s="381"/>
      <c r="N4" s="381"/>
      <c r="O4" s="381"/>
      <c r="P4" s="381"/>
      <c r="Q4" s="381"/>
      <c r="R4" s="187" t="s">
        <v>127</v>
      </c>
    </row>
    <row r="5" s="370" customFormat="1" ht="23.25" customHeight="1" spans="1:18">
      <c r="A5" s="187" t="s">
        <v>110</v>
      </c>
      <c r="B5" s="187" t="s">
        <v>111</v>
      </c>
      <c r="C5" s="187"/>
      <c r="D5" s="187"/>
      <c r="E5" s="395"/>
      <c r="F5" s="187" t="s">
        <v>81</v>
      </c>
      <c r="G5" s="187" t="s">
        <v>128</v>
      </c>
      <c r="H5" s="187" t="s">
        <v>129</v>
      </c>
      <c r="I5" s="187" t="s">
        <v>130</v>
      </c>
      <c r="J5" s="187" t="s">
        <v>81</v>
      </c>
      <c r="K5" s="187" t="s">
        <v>131</v>
      </c>
      <c r="L5" s="187" t="s">
        <v>132</v>
      </c>
      <c r="M5" s="187" t="s">
        <v>133</v>
      </c>
      <c r="N5" s="187" t="s">
        <v>134</v>
      </c>
      <c r="O5" s="187" t="s">
        <v>135</v>
      </c>
      <c r="P5" s="187" t="s">
        <v>136</v>
      </c>
      <c r="Q5" s="187" t="s">
        <v>137</v>
      </c>
      <c r="R5" s="187"/>
    </row>
    <row r="6" ht="31.5" customHeight="1" spans="1:18">
      <c r="A6" s="187"/>
      <c r="B6" s="187"/>
      <c r="C6" s="187"/>
      <c r="D6" s="187"/>
      <c r="E6" s="396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</row>
    <row r="7" ht="23.25" customHeight="1" spans="1:18">
      <c r="A7" s="382" t="s">
        <v>94</v>
      </c>
      <c r="B7" s="383" t="s">
        <v>94</v>
      </c>
      <c r="C7" s="383" t="s">
        <v>94</v>
      </c>
      <c r="D7" s="383" t="s">
        <v>94</v>
      </c>
      <c r="E7" s="383">
        <v>1</v>
      </c>
      <c r="F7" s="383">
        <v>2</v>
      </c>
      <c r="G7" s="383">
        <v>3</v>
      </c>
      <c r="H7" s="382">
        <v>4</v>
      </c>
      <c r="I7" s="397">
        <v>5</v>
      </c>
      <c r="J7" s="398">
        <v>6</v>
      </c>
      <c r="K7" s="398">
        <v>7</v>
      </c>
      <c r="L7" s="398">
        <v>8</v>
      </c>
      <c r="M7" s="397">
        <v>9</v>
      </c>
      <c r="N7" s="397">
        <v>10</v>
      </c>
      <c r="O7" s="398">
        <v>11</v>
      </c>
      <c r="P7" s="398">
        <v>12</v>
      </c>
      <c r="Q7" s="398">
        <v>13</v>
      </c>
      <c r="R7" s="400">
        <v>14</v>
      </c>
    </row>
    <row r="8" s="393" customFormat="1" ht="23.25" customHeight="1" spans="1:246">
      <c r="A8" s="147"/>
      <c r="B8" s="148"/>
      <c r="C8" s="122"/>
      <c r="D8" s="122" t="s">
        <v>81</v>
      </c>
      <c r="E8" s="127">
        <f>E9+E10+E11+E12+E13</f>
        <v>1728.32</v>
      </c>
      <c r="F8" s="127">
        <f>F9+F10+F11+F12+F13</f>
        <v>1297.57</v>
      </c>
      <c r="G8" s="127">
        <v>609.24</v>
      </c>
      <c r="H8" s="127">
        <v>230.35</v>
      </c>
      <c r="I8" s="133">
        <v>457.98</v>
      </c>
      <c r="J8" s="133">
        <v>330</v>
      </c>
      <c r="K8" s="133"/>
      <c r="L8" s="133">
        <v>330</v>
      </c>
      <c r="M8" s="133">
        <v>0</v>
      </c>
      <c r="N8" s="133">
        <v>0</v>
      </c>
      <c r="O8" s="133"/>
      <c r="P8" s="133">
        <v>0</v>
      </c>
      <c r="Q8" s="133">
        <v>0</v>
      </c>
      <c r="R8" s="154">
        <v>100.75</v>
      </c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1"/>
      <c r="AE8" s="401"/>
      <c r="AF8" s="401"/>
      <c r="AG8" s="401"/>
      <c r="AH8" s="401"/>
      <c r="AI8" s="401"/>
      <c r="AJ8" s="401"/>
      <c r="AK8" s="401"/>
      <c r="AL8" s="401"/>
      <c r="AM8" s="401"/>
      <c r="AN8" s="401"/>
      <c r="AO8" s="401"/>
      <c r="AP8" s="401"/>
      <c r="AQ8" s="401"/>
      <c r="AR8" s="401"/>
      <c r="AS8" s="401"/>
      <c r="AT8" s="401"/>
      <c r="AU8" s="401"/>
      <c r="AV8" s="401"/>
      <c r="AW8" s="401"/>
      <c r="AX8" s="401"/>
      <c r="AY8" s="401"/>
      <c r="AZ8" s="401"/>
      <c r="BA8" s="401"/>
      <c r="BB8" s="401"/>
      <c r="BC8" s="401"/>
      <c r="BD8" s="401"/>
      <c r="BE8" s="401"/>
      <c r="BF8" s="401"/>
      <c r="BG8" s="401"/>
      <c r="BH8" s="401"/>
      <c r="BI8" s="401"/>
      <c r="BJ8" s="401"/>
      <c r="BK8" s="401"/>
      <c r="BL8" s="401"/>
      <c r="BM8" s="401"/>
      <c r="BN8" s="401"/>
      <c r="BO8" s="401"/>
      <c r="BP8" s="401"/>
      <c r="BQ8" s="401"/>
      <c r="BR8" s="401"/>
      <c r="BS8" s="401"/>
      <c r="BT8" s="401"/>
      <c r="BU8" s="401"/>
      <c r="BV8" s="401"/>
      <c r="BW8" s="401"/>
      <c r="BX8" s="401"/>
      <c r="BY8" s="401"/>
      <c r="BZ8" s="401"/>
      <c r="CA8" s="401"/>
      <c r="CB8" s="401"/>
      <c r="CC8" s="401"/>
      <c r="CD8" s="401"/>
      <c r="CE8" s="401"/>
      <c r="CF8" s="401"/>
      <c r="CG8" s="401"/>
      <c r="CH8" s="401"/>
      <c r="CI8" s="401"/>
      <c r="CJ8" s="401"/>
      <c r="CK8" s="401"/>
      <c r="CL8" s="401"/>
      <c r="CM8" s="401"/>
      <c r="CN8" s="401"/>
      <c r="CO8" s="401"/>
      <c r="CP8" s="401"/>
      <c r="CQ8" s="401"/>
      <c r="CR8" s="401"/>
      <c r="CS8" s="401"/>
      <c r="CT8" s="401"/>
      <c r="CU8" s="401"/>
      <c r="CV8" s="401"/>
      <c r="CW8" s="401"/>
      <c r="CX8" s="401"/>
      <c r="CY8" s="401"/>
      <c r="CZ8" s="401"/>
      <c r="DA8" s="401"/>
      <c r="DB8" s="401"/>
      <c r="DC8" s="401"/>
      <c r="DD8" s="401"/>
      <c r="DE8" s="401"/>
      <c r="DF8" s="401"/>
      <c r="DG8" s="401"/>
      <c r="DH8" s="401"/>
      <c r="DI8" s="401"/>
      <c r="DJ8" s="401"/>
      <c r="DK8" s="401"/>
      <c r="DL8" s="401"/>
      <c r="DM8" s="401"/>
      <c r="DN8" s="401"/>
      <c r="DO8" s="401"/>
      <c r="DP8" s="401"/>
      <c r="DQ8" s="401"/>
      <c r="DR8" s="401"/>
      <c r="DS8" s="401"/>
      <c r="DT8" s="401"/>
      <c r="DU8" s="401"/>
      <c r="DV8" s="401"/>
      <c r="DW8" s="401"/>
      <c r="DX8" s="401"/>
      <c r="DY8" s="401"/>
      <c r="DZ8" s="401"/>
      <c r="EA8" s="401"/>
      <c r="EB8" s="401"/>
      <c r="EC8" s="401"/>
      <c r="ED8" s="401"/>
      <c r="EE8" s="401"/>
      <c r="EF8" s="401"/>
      <c r="EG8" s="401"/>
      <c r="EH8" s="401"/>
      <c r="EI8" s="401"/>
      <c r="EJ8" s="401"/>
      <c r="EK8" s="401"/>
      <c r="EL8" s="401"/>
      <c r="EM8" s="401"/>
      <c r="EN8" s="401"/>
      <c r="EO8" s="401"/>
      <c r="EP8" s="401"/>
      <c r="EQ8" s="401"/>
      <c r="ER8" s="401"/>
      <c r="ES8" s="401"/>
      <c r="ET8" s="401"/>
      <c r="EU8" s="401"/>
      <c r="EV8" s="401"/>
      <c r="EW8" s="401"/>
      <c r="EX8" s="401"/>
      <c r="EY8" s="401"/>
      <c r="EZ8" s="401"/>
      <c r="FA8" s="401"/>
      <c r="FB8" s="401"/>
      <c r="FC8" s="401"/>
      <c r="FD8" s="401"/>
      <c r="FE8" s="401"/>
      <c r="FF8" s="401"/>
      <c r="FG8" s="401"/>
      <c r="FH8" s="401"/>
      <c r="FI8" s="401"/>
      <c r="FJ8" s="401"/>
      <c r="FK8" s="401"/>
      <c r="FL8" s="401"/>
      <c r="FM8" s="401"/>
      <c r="FN8" s="401"/>
      <c r="FO8" s="401"/>
      <c r="FP8" s="401"/>
      <c r="FQ8" s="401"/>
      <c r="FR8" s="401"/>
      <c r="FS8" s="401"/>
      <c r="FT8" s="401"/>
      <c r="FU8" s="401"/>
      <c r="FV8" s="401"/>
      <c r="FW8" s="401"/>
      <c r="FX8" s="401"/>
      <c r="FY8" s="401"/>
      <c r="FZ8" s="401"/>
      <c r="GA8" s="401"/>
      <c r="GB8" s="401"/>
      <c r="GC8" s="401"/>
      <c r="GD8" s="401"/>
      <c r="GE8" s="401"/>
      <c r="GF8" s="401"/>
      <c r="GG8" s="401"/>
      <c r="GH8" s="401"/>
      <c r="GI8" s="401"/>
      <c r="GJ8" s="401"/>
      <c r="GK8" s="401"/>
      <c r="GL8" s="401"/>
      <c r="GM8" s="401"/>
      <c r="GN8" s="401"/>
      <c r="GO8" s="401"/>
      <c r="GP8" s="401"/>
      <c r="GQ8" s="401"/>
      <c r="GR8" s="401"/>
      <c r="GS8" s="401"/>
      <c r="GT8" s="401"/>
      <c r="GU8" s="401"/>
      <c r="GV8" s="401"/>
      <c r="GW8" s="401"/>
      <c r="GX8" s="401"/>
      <c r="GY8" s="401"/>
      <c r="GZ8" s="401"/>
      <c r="HA8" s="401"/>
      <c r="HB8" s="401"/>
      <c r="HC8" s="401"/>
      <c r="HD8" s="401"/>
      <c r="HE8" s="401"/>
      <c r="HF8" s="401"/>
      <c r="HG8" s="401"/>
      <c r="HH8" s="401"/>
      <c r="HI8" s="401"/>
      <c r="HJ8" s="401"/>
      <c r="HK8" s="401"/>
      <c r="HL8" s="401"/>
      <c r="HM8" s="401"/>
      <c r="HN8" s="401"/>
      <c r="HO8" s="401"/>
      <c r="HP8" s="401"/>
      <c r="HQ8" s="401"/>
      <c r="HR8" s="401"/>
      <c r="HS8" s="401"/>
      <c r="HT8" s="401"/>
      <c r="HU8" s="401"/>
      <c r="HV8" s="401"/>
      <c r="HW8" s="401"/>
      <c r="HX8" s="401"/>
      <c r="HY8" s="401"/>
      <c r="HZ8" s="401"/>
      <c r="IA8" s="401"/>
      <c r="IB8" s="401"/>
      <c r="IC8" s="401"/>
      <c r="ID8" s="401"/>
      <c r="IE8" s="401"/>
      <c r="IF8" s="401"/>
      <c r="IG8" s="401"/>
      <c r="IH8" s="401"/>
      <c r="II8" s="401"/>
      <c r="IJ8" s="401"/>
      <c r="IK8" s="401"/>
      <c r="IL8" s="401"/>
    </row>
    <row r="9" ht="23.25" customHeight="1" spans="1:18">
      <c r="A9" s="124" t="s">
        <v>113</v>
      </c>
      <c r="B9" s="124" t="s">
        <v>114</v>
      </c>
      <c r="C9" s="124" t="s">
        <v>95</v>
      </c>
      <c r="D9" s="125" t="s">
        <v>96</v>
      </c>
      <c r="E9" s="127">
        <f t="shared" ref="E9:E13" si="0">F9+J9+R9</f>
        <v>1570.59</v>
      </c>
      <c r="F9" s="127">
        <f t="shared" ref="F9:F13" si="1">G9+H9+I9</f>
        <v>1139.84</v>
      </c>
      <c r="G9" s="127">
        <f>427.65+27.18</f>
        <v>454.83</v>
      </c>
      <c r="H9" s="127">
        <v>227.03</v>
      </c>
      <c r="I9" s="133">
        <v>457.98</v>
      </c>
      <c r="J9" s="133">
        <v>330</v>
      </c>
      <c r="K9" s="133"/>
      <c r="L9" s="133">
        <v>330</v>
      </c>
      <c r="M9" s="133"/>
      <c r="N9" s="133"/>
      <c r="O9" s="133"/>
      <c r="P9" s="133"/>
      <c r="Q9" s="133"/>
      <c r="R9" s="154">
        <v>100.75</v>
      </c>
    </row>
    <row r="10" ht="23.25" customHeight="1" spans="1:20">
      <c r="A10" s="128" t="s">
        <v>116</v>
      </c>
      <c r="B10" s="128" t="s">
        <v>115</v>
      </c>
      <c r="C10" s="129" t="s">
        <v>97</v>
      </c>
      <c r="D10" s="130" t="s">
        <v>98</v>
      </c>
      <c r="E10" s="127">
        <f>F10+J10+R10</f>
        <v>56.62</v>
      </c>
      <c r="F10" s="127">
        <f>G10+H10+I10</f>
        <v>56.62</v>
      </c>
      <c r="G10" s="127">
        <v>55.18</v>
      </c>
      <c r="H10" s="127">
        <v>1.44</v>
      </c>
      <c r="I10" s="133"/>
      <c r="J10" s="133"/>
      <c r="K10" s="133"/>
      <c r="L10" s="133"/>
      <c r="M10" s="133"/>
      <c r="N10" s="133"/>
      <c r="O10" s="133"/>
      <c r="P10" s="133"/>
      <c r="Q10" s="133"/>
      <c r="R10" s="154">
        <v>0</v>
      </c>
      <c r="S10" s="377">
        <v>0</v>
      </c>
      <c r="T10" s="377">
        <v>0</v>
      </c>
    </row>
    <row r="11" ht="23.25" customHeight="1" spans="1:18">
      <c r="A11" s="128" t="s">
        <v>113</v>
      </c>
      <c r="B11" s="128" t="s">
        <v>114</v>
      </c>
      <c r="C11" s="129" t="s">
        <v>99</v>
      </c>
      <c r="D11" s="130" t="s">
        <v>100</v>
      </c>
      <c r="E11" s="127">
        <f>F11+J11+R11</f>
        <v>81.84</v>
      </c>
      <c r="F11" s="127">
        <f>G11+H11+I11</f>
        <v>81.84</v>
      </c>
      <c r="G11" s="127">
        <v>80.2</v>
      </c>
      <c r="H11" s="127">
        <v>1.64</v>
      </c>
      <c r="I11" s="133"/>
      <c r="J11" s="133"/>
      <c r="K11" s="133"/>
      <c r="L11" s="133"/>
      <c r="M11" s="133"/>
      <c r="N11" s="133"/>
      <c r="O11" s="133"/>
      <c r="P11" s="133"/>
      <c r="Q11" s="133"/>
      <c r="R11" s="154"/>
    </row>
    <row r="12" ht="23.25" customHeight="1" spans="1:18">
      <c r="A12" s="128" t="s">
        <v>113</v>
      </c>
      <c r="B12" s="128" t="s">
        <v>117</v>
      </c>
      <c r="C12" s="129" t="s">
        <v>101</v>
      </c>
      <c r="D12" s="130" t="s">
        <v>102</v>
      </c>
      <c r="E12" s="127">
        <f>F12+J12+R12</f>
        <v>9.27</v>
      </c>
      <c r="F12" s="127">
        <f>G12+H12+I12</f>
        <v>9.27</v>
      </c>
      <c r="G12" s="127">
        <v>9.15</v>
      </c>
      <c r="H12" s="127">
        <v>0.12</v>
      </c>
      <c r="I12" s="133"/>
      <c r="J12" s="133"/>
      <c r="K12" s="133"/>
      <c r="L12" s="133"/>
      <c r="M12" s="133"/>
      <c r="N12" s="133"/>
      <c r="O12" s="133"/>
      <c r="P12" s="133"/>
      <c r="Q12" s="133"/>
      <c r="R12" s="154"/>
    </row>
    <row r="13" ht="23.25" customHeight="1" spans="1:18">
      <c r="A13" s="128" t="s">
        <v>116</v>
      </c>
      <c r="B13" s="128" t="s">
        <v>115</v>
      </c>
      <c r="C13" s="129" t="s">
        <v>103</v>
      </c>
      <c r="D13" s="130" t="s">
        <v>104</v>
      </c>
      <c r="E13" s="127">
        <f>F13+J13+R13</f>
        <v>10</v>
      </c>
      <c r="F13" s="127">
        <f>G13+H13+I13</f>
        <v>10</v>
      </c>
      <c r="G13" s="127">
        <v>9.88</v>
      </c>
      <c r="H13" s="127">
        <v>0.12</v>
      </c>
      <c r="I13" s="133"/>
      <c r="J13" s="133"/>
      <c r="K13" s="133"/>
      <c r="L13" s="133"/>
      <c r="M13" s="133"/>
      <c r="N13" s="133"/>
      <c r="O13" s="133"/>
      <c r="P13" s="133"/>
      <c r="Q13" s="133"/>
      <c r="R13" s="154"/>
    </row>
    <row r="14" ht="23.25" customHeight="1" spans="1:18">
      <c r="A14" s="147"/>
      <c r="B14" s="148"/>
      <c r="C14" s="391"/>
      <c r="D14" s="392"/>
      <c r="E14" s="127"/>
      <c r="F14" s="127"/>
      <c r="G14" s="127"/>
      <c r="H14" s="127"/>
      <c r="I14" s="133"/>
      <c r="J14" s="133"/>
      <c r="K14" s="133"/>
      <c r="L14" s="133"/>
      <c r="M14" s="133"/>
      <c r="N14" s="133"/>
      <c r="O14" s="133"/>
      <c r="P14" s="133"/>
      <c r="Q14" s="133"/>
      <c r="R14" s="154"/>
    </row>
    <row r="15" ht="23.25" customHeight="1" spans="1:18">
      <c r="A15" s="147"/>
      <c r="B15" s="148"/>
      <c r="C15" s="391"/>
      <c r="D15" s="392"/>
      <c r="E15" s="127"/>
      <c r="F15" s="127"/>
      <c r="G15" s="127"/>
      <c r="H15" s="127"/>
      <c r="I15" s="133"/>
      <c r="J15" s="133"/>
      <c r="K15" s="133"/>
      <c r="L15" s="133"/>
      <c r="M15" s="133"/>
      <c r="N15" s="133"/>
      <c r="O15" s="133"/>
      <c r="P15" s="133"/>
      <c r="Q15" s="133"/>
      <c r="R15" s="154"/>
    </row>
    <row r="16" ht="23.25" customHeight="1" spans="1:18">
      <c r="A16" s="147"/>
      <c r="B16" s="148"/>
      <c r="C16" s="391"/>
      <c r="D16" s="392"/>
      <c r="E16" s="127"/>
      <c r="F16" s="127"/>
      <c r="G16" s="127"/>
      <c r="H16" s="127"/>
      <c r="I16" s="133"/>
      <c r="J16" s="133"/>
      <c r="K16" s="133"/>
      <c r="L16" s="133"/>
      <c r="M16" s="133"/>
      <c r="N16" s="133"/>
      <c r="O16" s="133"/>
      <c r="P16" s="133"/>
      <c r="Q16" s="133"/>
      <c r="R16" s="154"/>
    </row>
    <row r="17" ht="23.25" customHeight="1" spans="1:18">
      <c r="A17" s="147"/>
      <c r="B17" s="148"/>
      <c r="C17" s="391"/>
      <c r="D17" s="392"/>
      <c r="E17" s="127"/>
      <c r="F17" s="127"/>
      <c r="G17" s="127"/>
      <c r="H17" s="127"/>
      <c r="I17" s="133"/>
      <c r="J17" s="133"/>
      <c r="K17" s="133"/>
      <c r="L17" s="133"/>
      <c r="M17" s="133"/>
      <c r="N17" s="133"/>
      <c r="O17" s="133"/>
      <c r="P17" s="133"/>
      <c r="Q17" s="133"/>
      <c r="R17" s="154"/>
    </row>
    <row r="18" ht="23.25" customHeight="1" spans="1:18">
      <c r="A18" s="147"/>
      <c r="B18" s="148"/>
      <c r="C18" s="391"/>
      <c r="D18" s="392"/>
      <c r="E18" s="127"/>
      <c r="F18" s="127"/>
      <c r="G18" s="127"/>
      <c r="H18" s="127"/>
      <c r="I18" s="133"/>
      <c r="J18" s="133"/>
      <c r="K18" s="133"/>
      <c r="L18" s="133"/>
      <c r="M18" s="133"/>
      <c r="N18" s="133"/>
      <c r="O18" s="133"/>
      <c r="P18" s="133"/>
      <c r="Q18" s="133"/>
      <c r="R18" s="154"/>
    </row>
    <row r="19" ht="23.25" customHeight="1" spans="1:18">
      <c r="A19" s="147"/>
      <c r="B19" s="148"/>
      <c r="C19" s="391"/>
      <c r="D19" s="392"/>
      <c r="E19" s="127"/>
      <c r="F19" s="127"/>
      <c r="G19" s="127"/>
      <c r="H19" s="127"/>
      <c r="I19" s="133"/>
      <c r="J19" s="133"/>
      <c r="K19" s="133"/>
      <c r="L19" s="133"/>
      <c r="M19" s="133"/>
      <c r="N19" s="133"/>
      <c r="O19" s="133"/>
      <c r="P19" s="133"/>
      <c r="Q19" s="133"/>
      <c r="R19" s="154"/>
    </row>
    <row r="20" ht="23.25" customHeight="1" spans="1:18">
      <c r="A20" s="147"/>
      <c r="B20" s="148"/>
      <c r="C20" s="391"/>
      <c r="D20" s="392"/>
      <c r="E20" s="127"/>
      <c r="F20" s="127"/>
      <c r="G20" s="127"/>
      <c r="H20" s="127"/>
      <c r="I20" s="133"/>
      <c r="J20" s="133"/>
      <c r="K20" s="133"/>
      <c r="L20" s="133"/>
      <c r="M20" s="133"/>
      <c r="N20" s="133"/>
      <c r="O20" s="133"/>
      <c r="P20" s="133"/>
      <c r="Q20" s="133"/>
      <c r="R20" s="154"/>
    </row>
    <row r="21" ht="23.25" customHeight="1" spans="1:18">
      <c r="A21" s="147"/>
      <c r="B21" s="148"/>
      <c r="C21" s="391"/>
      <c r="D21" s="392"/>
      <c r="E21" s="127"/>
      <c r="F21" s="127"/>
      <c r="G21" s="127"/>
      <c r="H21" s="127"/>
      <c r="I21" s="133"/>
      <c r="J21" s="133"/>
      <c r="K21" s="133"/>
      <c r="L21" s="133"/>
      <c r="M21" s="133"/>
      <c r="N21" s="133"/>
      <c r="O21" s="133"/>
      <c r="P21" s="133"/>
      <c r="Q21" s="133"/>
      <c r="R21" s="154"/>
    </row>
    <row r="22" ht="23.25" customHeight="1" spans="1:18">
      <c r="A22" s="147"/>
      <c r="B22" s="148"/>
      <c r="C22" s="391"/>
      <c r="D22" s="392"/>
      <c r="E22" s="127"/>
      <c r="F22" s="127"/>
      <c r="G22" s="127"/>
      <c r="H22" s="127"/>
      <c r="I22" s="133"/>
      <c r="J22" s="133"/>
      <c r="K22" s="133"/>
      <c r="L22" s="133"/>
      <c r="M22" s="133"/>
      <c r="N22" s="133"/>
      <c r="O22" s="133"/>
      <c r="P22" s="133"/>
      <c r="Q22" s="133"/>
      <c r="R22" s="154"/>
    </row>
    <row r="23" ht="23.25" customHeight="1" spans="1:18">
      <c r="A23" s="147"/>
      <c r="B23" s="148"/>
      <c r="C23" s="391"/>
      <c r="D23" s="392"/>
      <c r="E23" s="127"/>
      <c r="F23" s="127"/>
      <c r="G23" s="127"/>
      <c r="H23" s="127"/>
      <c r="I23" s="133"/>
      <c r="J23" s="133"/>
      <c r="K23" s="133"/>
      <c r="L23" s="133"/>
      <c r="M23" s="133"/>
      <c r="N23" s="133"/>
      <c r="O23" s="133"/>
      <c r="P23" s="133"/>
      <c r="Q23" s="133"/>
      <c r="R23" s="154"/>
    </row>
    <row r="24" ht="23.25" customHeight="1" spans="1:18">
      <c r="A24" s="147"/>
      <c r="B24" s="148"/>
      <c r="C24" s="391"/>
      <c r="D24" s="392"/>
      <c r="E24" s="127"/>
      <c r="F24" s="127"/>
      <c r="G24" s="127"/>
      <c r="H24" s="127"/>
      <c r="I24" s="133"/>
      <c r="J24" s="133"/>
      <c r="K24" s="133"/>
      <c r="L24" s="133"/>
      <c r="M24" s="133"/>
      <c r="N24" s="133"/>
      <c r="O24" s="133"/>
      <c r="P24" s="133"/>
      <c r="Q24" s="133"/>
      <c r="R24" s="154"/>
    </row>
  </sheetData>
  <sheetProtection sheet="1" formatCells="0" formatColumns="0" formatRows="0"/>
  <mergeCells count="19"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rintOptions horizontalCentered="1"/>
  <pageMargins left="0.36875" right="0.393055555555556" top="0.984027777777778" bottom="0.471527777777778" header="0.511805555555556" footer="0.235416666666667"/>
  <pageSetup paperSize="9" scale="10" orientation="landscape" horizontalDpi="1200" verticalDpi="1200"/>
  <headerFooter alignWithMargins="0">
    <oddFooter>&amp;C第 &amp;P 页,共 &amp;N 页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B24"/>
  <sheetViews>
    <sheetView showGridLines="0" showZeros="0" workbookViewId="0">
      <selection activeCell="C4" sqref="C4:H14"/>
    </sheetView>
  </sheetViews>
  <sheetFormatPr defaultColWidth="6.875" defaultRowHeight="18.95" customHeight="1"/>
  <cols>
    <col min="1" max="1" width="5.375" style="372" customWidth="1"/>
    <col min="2" max="2" width="5.375" style="373" customWidth="1"/>
    <col min="3" max="3" width="7.625" style="374" customWidth="1"/>
    <col min="4" max="4" width="24.125" style="375" customWidth="1"/>
    <col min="5" max="8" width="8.625" style="376" customWidth="1"/>
    <col min="9" max="236" width="8" style="377" customWidth="1"/>
    <col min="237" max="241" width="6.875" style="378" customWidth="1"/>
    <col min="242" max="16384" width="6.875" style="378"/>
  </cols>
  <sheetData>
    <row r="1" ht="23.25" customHeight="1" spans="1:8">
      <c r="A1" s="70"/>
      <c r="B1" s="70"/>
      <c r="C1" s="70"/>
      <c r="D1" s="70"/>
      <c r="E1" s="70"/>
      <c r="F1" s="70"/>
      <c r="G1" s="70"/>
      <c r="H1" s="70" t="s">
        <v>234</v>
      </c>
    </row>
    <row r="2" ht="23.25" customHeight="1" spans="1:8">
      <c r="A2" s="72" t="s">
        <v>235</v>
      </c>
      <c r="B2" s="72"/>
      <c r="C2" s="72"/>
      <c r="D2" s="72"/>
      <c r="E2" s="72"/>
      <c r="F2" s="72"/>
      <c r="G2" s="72"/>
      <c r="H2" s="72"/>
    </row>
    <row r="3" s="370" customFormat="1" ht="23.25" customHeight="1" spans="1:8">
      <c r="A3" s="379"/>
      <c r="B3" s="73"/>
      <c r="C3" s="70"/>
      <c r="D3" s="70"/>
      <c r="E3" s="70"/>
      <c r="F3" s="70"/>
      <c r="G3" s="70"/>
      <c r="H3" s="70" t="s">
        <v>78</v>
      </c>
    </row>
    <row r="4" s="370" customFormat="1" ht="23.25" customHeight="1" spans="1:8">
      <c r="A4" s="380" t="s">
        <v>121</v>
      </c>
      <c r="B4" s="380"/>
      <c r="C4" s="187" t="s">
        <v>79</v>
      </c>
      <c r="D4" s="187" t="s">
        <v>108</v>
      </c>
      <c r="E4" s="381" t="s">
        <v>123</v>
      </c>
      <c r="F4" s="381"/>
      <c r="G4" s="381"/>
      <c r="H4" s="381"/>
    </row>
    <row r="5" s="370" customFormat="1" ht="23.25" customHeight="1" spans="1:8">
      <c r="A5" s="187" t="s">
        <v>110</v>
      </c>
      <c r="B5" s="187" t="s">
        <v>111</v>
      </c>
      <c r="C5" s="187"/>
      <c r="D5" s="187"/>
      <c r="E5" s="187" t="s">
        <v>81</v>
      </c>
      <c r="F5" s="187" t="s">
        <v>128</v>
      </c>
      <c r="G5" s="187" t="s">
        <v>129</v>
      </c>
      <c r="H5" s="187" t="s">
        <v>130</v>
      </c>
    </row>
    <row r="6" ht="31.5" customHeight="1" spans="1:8">
      <c r="A6" s="187"/>
      <c r="B6" s="187"/>
      <c r="C6" s="187"/>
      <c r="D6" s="187"/>
      <c r="E6" s="187"/>
      <c r="F6" s="187"/>
      <c r="G6" s="187"/>
      <c r="H6" s="187"/>
    </row>
    <row r="7" ht="23.25" customHeight="1" spans="1:8">
      <c r="A7" s="382" t="s">
        <v>94</v>
      </c>
      <c r="B7" s="383" t="s">
        <v>94</v>
      </c>
      <c r="C7" s="383" t="s">
        <v>94</v>
      </c>
      <c r="D7" s="383" t="s">
        <v>94</v>
      </c>
      <c r="E7" s="383">
        <v>2</v>
      </c>
      <c r="F7" s="383">
        <v>3</v>
      </c>
      <c r="G7" s="382">
        <v>4</v>
      </c>
      <c r="H7" s="382">
        <v>5</v>
      </c>
    </row>
    <row r="8" s="371" customFormat="1" ht="23.25" customHeight="1" spans="1:236">
      <c r="A8" s="123"/>
      <c r="B8" s="123"/>
      <c r="C8" s="123"/>
      <c r="D8" s="123" t="s">
        <v>81</v>
      </c>
      <c r="E8" s="123">
        <f t="shared" ref="E8:H8" si="0">E9+E10+E11+E12+E13</f>
        <v>1297.57</v>
      </c>
      <c r="F8" s="123">
        <f>F9+F10+F11+F12+F13</f>
        <v>609.25</v>
      </c>
      <c r="G8" s="123">
        <f>G9+G10+G11+G12+G13</f>
        <v>230.34</v>
      </c>
      <c r="H8" s="123">
        <f>H9+H10+H11+H12+H13</f>
        <v>457.98</v>
      </c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377"/>
      <c r="AX8" s="377"/>
      <c r="AY8" s="377"/>
      <c r="AZ8" s="377"/>
      <c r="BA8" s="377"/>
      <c r="BB8" s="377"/>
      <c r="BC8" s="377"/>
      <c r="BD8" s="377"/>
      <c r="BE8" s="377"/>
      <c r="BF8" s="377"/>
      <c r="BG8" s="377"/>
      <c r="BH8" s="377"/>
      <c r="BI8" s="377"/>
      <c r="BJ8" s="377"/>
      <c r="BK8" s="377"/>
      <c r="BL8" s="377"/>
      <c r="BM8" s="377"/>
      <c r="BN8" s="377"/>
      <c r="BO8" s="377"/>
      <c r="BP8" s="377"/>
      <c r="BQ8" s="377"/>
      <c r="BR8" s="377"/>
      <c r="BS8" s="377"/>
      <c r="BT8" s="377"/>
      <c r="BU8" s="377"/>
      <c r="BV8" s="377"/>
      <c r="BW8" s="377"/>
      <c r="BX8" s="377"/>
      <c r="BY8" s="377"/>
      <c r="BZ8" s="377"/>
      <c r="CA8" s="377"/>
      <c r="CB8" s="377"/>
      <c r="CC8" s="377"/>
      <c r="CD8" s="377"/>
      <c r="CE8" s="377"/>
      <c r="CF8" s="377"/>
      <c r="CG8" s="377"/>
      <c r="CH8" s="377"/>
      <c r="CI8" s="377"/>
      <c r="CJ8" s="377"/>
      <c r="CK8" s="377"/>
      <c r="CL8" s="377"/>
      <c r="CM8" s="377"/>
      <c r="CN8" s="377"/>
      <c r="CO8" s="377"/>
      <c r="CP8" s="377"/>
      <c r="CQ8" s="377"/>
      <c r="CR8" s="377"/>
      <c r="CS8" s="377"/>
      <c r="CT8" s="377"/>
      <c r="CU8" s="377"/>
      <c r="CV8" s="377"/>
      <c r="CW8" s="377"/>
      <c r="CX8" s="377"/>
      <c r="CY8" s="377"/>
      <c r="CZ8" s="377"/>
      <c r="DA8" s="377"/>
      <c r="DB8" s="377"/>
      <c r="DC8" s="377"/>
      <c r="DD8" s="377"/>
      <c r="DE8" s="377"/>
      <c r="DF8" s="377"/>
      <c r="DG8" s="377"/>
      <c r="DH8" s="377"/>
      <c r="DI8" s="377"/>
      <c r="DJ8" s="377"/>
      <c r="DK8" s="377"/>
      <c r="DL8" s="377"/>
      <c r="DM8" s="377"/>
      <c r="DN8" s="377"/>
      <c r="DO8" s="377"/>
      <c r="DP8" s="377"/>
      <c r="DQ8" s="377"/>
      <c r="DR8" s="377"/>
      <c r="DS8" s="377"/>
      <c r="DT8" s="377"/>
      <c r="DU8" s="377"/>
      <c r="DV8" s="377"/>
      <c r="DW8" s="377"/>
      <c r="DX8" s="377"/>
      <c r="DY8" s="377"/>
      <c r="DZ8" s="377"/>
      <c r="EA8" s="377"/>
      <c r="EB8" s="377"/>
      <c r="EC8" s="377"/>
      <c r="ED8" s="377"/>
      <c r="EE8" s="377"/>
      <c r="EF8" s="377"/>
      <c r="EG8" s="377"/>
      <c r="EH8" s="377"/>
      <c r="EI8" s="377"/>
      <c r="EJ8" s="377"/>
      <c r="EK8" s="377"/>
      <c r="EL8" s="377"/>
      <c r="EM8" s="377"/>
      <c r="EN8" s="377"/>
      <c r="EO8" s="377"/>
      <c r="EP8" s="377"/>
      <c r="EQ8" s="377"/>
      <c r="ER8" s="377"/>
      <c r="ES8" s="377"/>
      <c r="ET8" s="377"/>
      <c r="EU8" s="377"/>
      <c r="EV8" s="377"/>
      <c r="EW8" s="377"/>
      <c r="EX8" s="377"/>
      <c r="EY8" s="377"/>
      <c r="EZ8" s="377"/>
      <c r="FA8" s="377"/>
      <c r="FB8" s="377"/>
      <c r="FC8" s="377"/>
      <c r="FD8" s="377"/>
      <c r="FE8" s="377"/>
      <c r="FF8" s="377"/>
      <c r="FG8" s="377"/>
      <c r="FH8" s="377"/>
      <c r="FI8" s="377"/>
      <c r="FJ8" s="377"/>
      <c r="FK8" s="377"/>
      <c r="FL8" s="377"/>
      <c r="FM8" s="377"/>
      <c r="FN8" s="377"/>
      <c r="FO8" s="377"/>
      <c r="FP8" s="377"/>
      <c r="FQ8" s="377"/>
      <c r="FR8" s="377"/>
      <c r="FS8" s="377"/>
      <c r="FT8" s="377"/>
      <c r="FU8" s="377"/>
      <c r="FV8" s="377"/>
      <c r="FW8" s="377"/>
      <c r="FX8" s="377"/>
      <c r="FY8" s="377"/>
      <c r="FZ8" s="377"/>
      <c r="GA8" s="377"/>
      <c r="GB8" s="377"/>
      <c r="GC8" s="377"/>
      <c r="GD8" s="377"/>
      <c r="GE8" s="377"/>
      <c r="GF8" s="377"/>
      <c r="GG8" s="377"/>
      <c r="GH8" s="377"/>
      <c r="GI8" s="377"/>
      <c r="GJ8" s="377"/>
      <c r="GK8" s="377"/>
      <c r="GL8" s="377"/>
      <c r="GM8" s="377"/>
      <c r="GN8" s="377"/>
      <c r="GO8" s="377"/>
      <c r="GP8" s="377"/>
      <c r="GQ8" s="377"/>
      <c r="GR8" s="377"/>
      <c r="GS8" s="377"/>
      <c r="GT8" s="377"/>
      <c r="GU8" s="377"/>
      <c r="GV8" s="377"/>
      <c r="GW8" s="377"/>
      <c r="GX8" s="377"/>
      <c r="GY8" s="377"/>
      <c r="GZ8" s="377"/>
      <c r="HA8" s="377"/>
      <c r="HB8" s="377"/>
      <c r="HC8" s="377"/>
      <c r="HD8" s="377"/>
      <c r="HE8" s="377"/>
      <c r="HF8" s="377"/>
      <c r="HG8" s="377"/>
      <c r="HH8" s="377"/>
      <c r="HI8" s="377"/>
      <c r="HJ8" s="377"/>
      <c r="HK8" s="377"/>
      <c r="HL8" s="377"/>
      <c r="HM8" s="377"/>
      <c r="HN8" s="377"/>
      <c r="HO8" s="377"/>
      <c r="HP8" s="377"/>
      <c r="HQ8" s="377"/>
      <c r="HR8" s="377"/>
      <c r="HS8" s="377"/>
      <c r="HT8" s="377"/>
      <c r="HU8" s="377"/>
      <c r="HV8" s="377"/>
      <c r="HW8" s="377"/>
      <c r="HX8" s="377"/>
      <c r="HY8" s="377"/>
      <c r="HZ8" s="377"/>
      <c r="IA8" s="377"/>
      <c r="IB8" s="377"/>
    </row>
    <row r="9" ht="23.25" customHeight="1" spans="1:8">
      <c r="A9" s="294" t="s">
        <v>113</v>
      </c>
      <c r="B9" s="294" t="s">
        <v>114</v>
      </c>
      <c r="C9" s="294" t="s">
        <v>95</v>
      </c>
      <c r="D9" s="295" t="s">
        <v>96</v>
      </c>
      <c r="E9" s="110">
        <f t="shared" ref="E9:E13" si="1">F9+G9+H9</f>
        <v>1139.84</v>
      </c>
      <c r="F9" s="127">
        <f>427.65+27.18</f>
        <v>454.83</v>
      </c>
      <c r="G9" s="127">
        <v>227.03</v>
      </c>
      <c r="H9" s="133">
        <v>457.98</v>
      </c>
    </row>
    <row r="10" ht="23.25" customHeight="1" spans="1:8">
      <c r="A10" s="297" t="s">
        <v>116</v>
      </c>
      <c r="B10" s="297" t="s">
        <v>115</v>
      </c>
      <c r="C10" s="294" t="s">
        <v>97</v>
      </c>
      <c r="D10" s="295" t="s">
        <v>98</v>
      </c>
      <c r="E10" s="110">
        <f>F10+G10+H10</f>
        <v>56.62</v>
      </c>
      <c r="F10" s="110">
        <v>55.19</v>
      </c>
      <c r="G10" s="110">
        <v>1.43</v>
      </c>
      <c r="H10" s="110">
        <v>0</v>
      </c>
    </row>
    <row r="11" ht="23.25" customHeight="1" spans="1:8">
      <c r="A11" s="297" t="s">
        <v>113</v>
      </c>
      <c r="B11" s="297" t="s">
        <v>114</v>
      </c>
      <c r="C11" s="294" t="s">
        <v>99</v>
      </c>
      <c r="D11" s="295" t="s">
        <v>100</v>
      </c>
      <c r="E11" s="110">
        <f>F11+G11+H11</f>
        <v>81.84</v>
      </c>
      <c r="F11" s="110">
        <v>80.2</v>
      </c>
      <c r="G11" s="110">
        <v>1.64</v>
      </c>
      <c r="H11" s="110">
        <v>0</v>
      </c>
    </row>
    <row r="12" ht="23.25" customHeight="1" spans="1:8">
      <c r="A12" s="297" t="s">
        <v>113</v>
      </c>
      <c r="B12" s="297" t="s">
        <v>117</v>
      </c>
      <c r="C12" s="294" t="s">
        <v>101</v>
      </c>
      <c r="D12" s="295" t="s">
        <v>102</v>
      </c>
      <c r="E12" s="110">
        <f>F12+G12+H12</f>
        <v>9.27</v>
      </c>
      <c r="F12" s="110">
        <v>9.15</v>
      </c>
      <c r="G12" s="110">
        <v>0.12</v>
      </c>
      <c r="H12" s="384"/>
    </row>
    <row r="13" ht="23.25" customHeight="1" spans="1:8">
      <c r="A13" s="297" t="s">
        <v>116</v>
      </c>
      <c r="B13" s="297" t="s">
        <v>115</v>
      </c>
      <c r="C13" s="294" t="s">
        <v>103</v>
      </c>
      <c r="D13" s="295" t="s">
        <v>104</v>
      </c>
      <c r="E13" s="110">
        <f>F13+G13+H13</f>
        <v>10</v>
      </c>
      <c r="F13" s="110">
        <v>9.88</v>
      </c>
      <c r="G13" s="110">
        <v>0.12</v>
      </c>
      <c r="H13" s="384"/>
    </row>
    <row r="14" ht="23.25" customHeight="1" spans="1:8">
      <c r="A14" s="385"/>
      <c r="B14" s="386"/>
      <c r="C14" s="387"/>
      <c r="D14" s="388"/>
      <c r="E14" s="389"/>
      <c r="F14" s="389"/>
      <c r="G14" s="389"/>
      <c r="H14" s="390"/>
    </row>
    <row r="15" ht="23.25" customHeight="1" spans="1:8">
      <c r="A15" s="147"/>
      <c r="B15" s="148"/>
      <c r="C15" s="391"/>
      <c r="D15" s="392"/>
      <c r="E15" s="127"/>
      <c r="F15" s="127"/>
      <c r="G15" s="127"/>
      <c r="H15" s="133"/>
    </row>
    <row r="16" ht="23.25" customHeight="1" spans="1:8">
      <c r="A16" s="147"/>
      <c r="B16" s="148"/>
      <c r="C16" s="391"/>
      <c r="D16" s="392"/>
      <c r="E16" s="127"/>
      <c r="F16" s="127"/>
      <c r="G16" s="127"/>
      <c r="H16" s="133"/>
    </row>
    <row r="17" ht="23.25" customHeight="1" spans="1:8">
      <c r="A17" s="147"/>
      <c r="B17" s="148"/>
      <c r="C17" s="391"/>
      <c r="D17" s="392"/>
      <c r="E17" s="127"/>
      <c r="F17" s="127"/>
      <c r="G17" s="127"/>
      <c r="H17" s="133"/>
    </row>
    <row r="18" ht="23.25" customHeight="1" spans="1:8">
      <c r="A18" s="147"/>
      <c r="B18" s="148"/>
      <c r="C18" s="391"/>
      <c r="D18" s="392"/>
      <c r="E18" s="127"/>
      <c r="F18" s="127"/>
      <c r="G18" s="127"/>
      <c r="H18" s="133"/>
    </row>
    <row r="19" ht="23.25" customHeight="1" spans="1:8">
      <c r="A19" s="147"/>
      <c r="B19" s="148"/>
      <c r="C19" s="391"/>
      <c r="D19" s="392"/>
      <c r="E19" s="127"/>
      <c r="F19" s="127"/>
      <c r="G19" s="127"/>
      <c r="H19" s="133"/>
    </row>
    <row r="20" ht="23.25" customHeight="1" spans="1:8">
      <c r="A20" s="147"/>
      <c r="B20" s="148"/>
      <c r="C20" s="391"/>
      <c r="D20" s="392"/>
      <c r="E20" s="127"/>
      <c r="F20" s="127"/>
      <c r="G20" s="127"/>
      <c r="H20" s="133"/>
    </row>
    <row r="21" ht="23.25" customHeight="1" spans="1:8">
      <c r="A21" s="147"/>
      <c r="B21" s="148"/>
      <c r="C21" s="391"/>
      <c r="D21" s="392"/>
      <c r="E21" s="127"/>
      <c r="F21" s="127"/>
      <c r="G21" s="127"/>
      <c r="H21" s="133"/>
    </row>
    <row r="22" ht="23.25" customHeight="1" spans="1:8">
      <c r="A22" s="147"/>
      <c r="B22" s="148"/>
      <c r="C22" s="391"/>
      <c r="D22" s="392"/>
      <c r="E22" s="127"/>
      <c r="F22" s="127"/>
      <c r="G22" s="127"/>
      <c r="H22" s="133"/>
    </row>
    <row r="23" ht="23.25" customHeight="1" spans="1:8">
      <c r="A23" s="147"/>
      <c r="B23" s="148"/>
      <c r="C23" s="391"/>
      <c r="D23" s="392"/>
      <c r="E23" s="127"/>
      <c r="F23" s="127"/>
      <c r="G23" s="127"/>
      <c r="H23" s="133"/>
    </row>
    <row r="24" ht="23.25" customHeight="1" spans="1:8">
      <c r="A24" s="147"/>
      <c r="B24" s="148"/>
      <c r="C24" s="391"/>
      <c r="D24" s="392"/>
      <c r="E24" s="127"/>
      <c r="F24" s="127"/>
      <c r="G24" s="127"/>
      <c r="H24" s="133"/>
    </row>
  </sheetData>
  <sheetProtection sheet="1" formatCells="0" formatColumns="0" formatRows="0"/>
  <mergeCells count="9">
    <mergeCell ref="A2:H2"/>
    <mergeCell ref="A5:A6"/>
    <mergeCell ref="B5:B6"/>
    <mergeCell ref="C4:C6"/>
    <mergeCell ref="D4:D6"/>
    <mergeCell ref="E5:E6"/>
    <mergeCell ref="F5:F6"/>
    <mergeCell ref="G5:G6"/>
    <mergeCell ref="H5:H6"/>
  </mergeCells>
  <printOptions horizontalCentered="1"/>
  <pageMargins left="0.36875" right="0.393055555555556" top="0.984027777777778" bottom="0.471527777777778" header="0.511805555555556" footer="0.235416666666667"/>
  <pageSetup paperSize="9" scale="10" orientation="landscape" horizontalDpi="1200" verticalDpi="1200"/>
  <headerFooter alignWithMargins="0">
    <oddFooter>&amp;C第 &amp;P 页,共 &amp;N 页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Y13"/>
  <sheetViews>
    <sheetView showGridLines="0" showZeros="0" topLeftCell="C1" workbookViewId="0">
      <selection activeCell="F8" sqref="F8"/>
    </sheetView>
  </sheetViews>
  <sheetFormatPr defaultColWidth="6.7" defaultRowHeight="23.1" customHeight="1"/>
  <cols>
    <col min="1" max="3" width="3.6" style="348" customWidth="1"/>
    <col min="4" max="4" width="7.2" style="348" customWidth="1"/>
    <col min="5" max="5" width="19.5" style="348" customWidth="1"/>
    <col min="6" max="6" width="9" style="348" customWidth="1"/>
    <col min="7" max="7" width="8.5" style="348" customWidth="1"/>
    <col min="8" max="11" width="7.5" style="348" customWidth="1"/>
    <col min="12" max="12" width="7.5" style="349" customWidth="1"/>
    <col min="13" max="21" width="7.5" style="348" customWidth="1"/>
    <col min="22" max="22" width="8.1" style="348" customWidth="1"/>
    <col min="23" max="25" width="7.5" style="348" customWidth="1"/>
    <col min="26" max="16382" width="6.7" style="348"/>
  </cols>
  <sheetData>
    <row r="1" customHeight="1" spans="2:25">
      <c r="B1" s="350"/>
      <c r="C1" s="350"/>
      <c r="D1" s="350"/>
      <c r="E1" s="350"/>
      <c r="F1" s="350"/>
      <c r="G1" s="350"/>
      <c r="H1" s="350"/>
      <c r="I1" s="350"/>
      <c r="J1" s="350"/>
      <c r="K1" s="350"/>
      <c r="M1" s="350"/>
      <c r="N1" s="350"/>
      <c r="O1" s="350"/>
      <c r="P1" s="350"/>
      <c r="Q1" s="350"/>
      <c r="R1" s="350"/>
      <c r="S1" s="350"/>
      <c r="T1" s="350"/>
      <c r="U1" s="350"/>
      <c r="Y1" s="369" t="s">
        <v>236</v>
      </c>
    </row>
    <row r="2" customHeight="1" spans="1:25">
      <c r="A2" s="351" t="s">
        <v>237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</row>
    <row r="3" customHeight="1" spans="1:25">
      <c r="A3" s="352"/>
      <c r="B3" s="352"/>
      <c r="C3" s="352"/>
      <c r="D3" s="353"/>
      <c r="E3" s="353"/>
      <c r="F3" s="353"/>
      <c r="G3" s="353"/>
      <c r="H3" s="353"/>
      <c r="I3" s="353"/>
      <c r="J3" s="353"/>
      <c r="K3" s="353"/>
      <c r="M3" s="353"/>
      <c r="N3" s="353"/>
      <c r="O3" s="353"/>
      <c r="P3" s="353"/>
      <c r="Q3" s="353"/>
      <c r="R3" s="353"/>
      <c r="S3" s="353"/>
      <c r="T3" s="353"/>
      <c r="U3" s="353"/>
      <c r="X3" s="364" t="s">
        <v>78</v>
      </c>
      <c r="Y3" s="364"/>
    </row>
    <row r="4" ht="27" customHeight="1" spans="1:25">
      <c r="A4" s="354" t="s">
        <v>107</v>
      </c>
      <c r="B4" s="354"/>
      <c r="C4" s="354"/>
      <c r="D4" s="355" t="s">
        <v>79</v>
      </c>
      <c r="E4" s="355" t="s">
        <v>108</v>
      </c>
      <c r="F4" s="355" t="s">
        <v>109</v>
      </c>
      <c r="G4" s="356" t="s">
        <v>154</v>
      </c>
      <c r="H4" s="357"/>
      <c r="I4" s="357"/>
      <c r="J4" s="357"/>
      <c r="K4" s="357"/>
      <c r="L4" s="358"/>
      <c r="M4" s="359" t="s">
        <v>155</v>
      </c>
      <c r="N4" s="359"/>
      <c r="O4" s="359"/>
      <c r="P4" s="359"/>
      <c r="Q4" s="359"/>
      <c r="R4" s="359"/>
      <c r="S4" s="359"/>
      <c r="T4" s="359"/>
      <c r="U4" s="365" t="s">
        <v>156</v>
      </c>
      <c r="V4" s="355" t="s">
        <v>158</v>
      </c>
      <c r="W4" s="355"/>
      <c r="X4" s="355"/>
      <c r="Y4" s="355"/>
    </row>
    <row r="5" ht="27" customHeight="1" spans="1:25">
      <c r="A5" s="355" t="s">
        <v>110</v>
      </c>
      <c r="B5" s="355" t="s">
        <v>111</v>
      </c>
      <c r="C5" s="355" t="s">
        <v>112</v>
      </c>
      <c r="D5" s="355"/>
      <c r="E5" s="355"/>
      <c r="F5" s="355"/>
      <c r="G5" s="355" t="s">
        <v>81</v>
      </c>
      <c r="H5" s="355" t="s">
        <v>159</v>
      </c>
      <c r="I5" s="355" t="s">
        <v>160</v>
      </c>
      <c r="J5" s="355" t="s">
        <v>161</v>
      </c>
      <c r="K5" s="360" t="s">
        <v>162</v>
      </c>
      <c r="L5" s="355" t="s">
        <v>163</v>
      </c>
      <c r="M5" s="355" t="s">
        <v>81</v>
      </c>
      <c r="N5" s="355" t="s">
        <v>164</v>
      </c>
      <c r="O5" s="355" t="s">
        <v>165</v>
      </c>
      <c r="P5" s="355" t="s">
        <v>166</v>
      </c>
      <c r="Q5" s="360" t="s">
        <v>168</v>
      </c>
      <c r="R5" s="355" t="s">
        <v>169</v>
      </c>
      <c r="S5" s="355" t="s">
        <v>170</v>
      </c>
      <c r="T5" s="355" t="s">
        <v>171</v>
      </c>
      <c r="U5" s="366"/>
      <c r="V5" s="355" t="s">
        <v>81</v>
      </c>
      <c r="W5" s="355" t="s">
        <v>172</v>
      </c>
      <c r="X5" s="355" t="s">
        <v>173</v>
      </c>
      <c r="Y5" s="355" t="s">
        <v>158</v>
      </c>
    </row>
    <row r="6" ht="27" customHeight="1" spans="1:25">
      <c r="A6" s="355"/>
      <c r="B6" s="355"/>
      <c r="C6" s="355"/>
      <c r="D6" s="355"/>
      <c r="E6" s="355"/>
      <c r="F6" s="355"/>
      <c r="G6" s="355"/>
      <c r="H6" s="355"/>
      <c r="I6" s="355"/>
      <c r="J6" s="355"/>
      <c r="K6" s="360"/>
      <c r="L6" s="355"/>
      <c r="M6" s="355"/>
      <c r="N6" s="355"/>
      <c r="O6" s="355"/>
      <c r="P6" s="355"/>
      <c r="Q6" s="360"/>
      <c r="R6" s="355"/>
      <c r="S6" s="355"/>
      <c r="T6" s="355"/>
      <c r="U6" s="367"/>
      <c r="V6" s="355"/>
      <c r="W6" s="355"/>
      <c r="X6" s="355"/>
      <c r="Y6" s="355"/>
    </row>
    <row r="7" customHeight="1" spans="1:25">
      <c r="A7" s="354" t="s">
        <v>94</v>
      </c>
      <c r="B7" s="354" t="s">
        <v>94</v>
      </c>
      <c r="C7" s="354" t="s">
        <v>94</v>
      </c>
      <c r="D7" s="354" t="s">
        <v>94</v>
      </c>
      <c r="E7" s="354" t="s">
        <v>94</v>
      </c>
      <c r="F7" s="354">
        <v>1</v>
      </c>
      <c r="G7" s="354">
        <v>2</v>
      </c>
      <c r="H7" s="354">
        <v>3</v>
      </c>
      <c r="I7" s="354">
        <v>4</v>
      </c>
      <c r="J7" s="354">
        <v>5</v>
      </c>
      <c r="K7" s="354">
        <v>6</v>
      </c>
      <c r="L7" s="354">
        <v>7</v>
      </c>
      <c r="M7" s="354">
        <v>8</v>
      </c>
      <c r="N7" s="354">
        <v>9</v>
      </c>
      <c r="O7" s="354">
        <v>10</v>
      </c>
      <c r="P7" s="354">
        <v>11</v>
      </c>
      <c r="Q7" s="354">
        <v>12</v>
      </c>
      <c r="R7" s="354">
        <v>13</v>
      </c>
      <c r="S7" s="354">
        <v>14</v>
      </c>
      <c r="T7" s="354">
        <v>15</v>
      </c>
      <c r="U7" s="354">
        <v>16</v>
      </c>
      <c r="V7" s="354">
        <v>17</v>
      </c>
      <c r="W7" s="354">
        <v>18</v>
      </c>
      <c r="X7" s="354">
        <v>19</v>
      </c>
      <c r="Y7" s="354">
        <v>20</v>
      </c>
    </row>
    <row r="8" ht="26.25" customHeight="1" spans="1:25">
      <c r="A8" s="122"/>
      <c r="B8" s="122"/>
      <c r="C8" s="122"/>
      <c r="D8" s="122"/>
      <c r="E8" s="122" t="s">
        <v>81</v>
      </c>
      <c r="F8" s="344">
        <f t="shared" ref="F8:L8" si="0">F9+F10+F11+F12+F13</f>
        <v>609.25</v>
      </c>
      <c r="G8" s="344">
        <f>G9+G10+G11+G12+G13</f>
        <v>260.94</v>
      </c>
      <c r="H8" s="344">
        <f>H9+H10+H11+H12+H13</f>
        <v>142.86</v>
      </c>
      <c r="I8" s="344">
        <f>I9+I10+I11+I12+I13</f>
        <v>82.73</v>
      </c>
      <c r="J8" s="344">
        <f>J9+J10+J11+J12+J13</f>
        <v>0</v>
      </c>
      <c r="K8" s="344">
        <f>K9+K10+K11+K12+K13</f>
        <v>0</v>
      </c>
      <c r="L8" s="344">
        <f>L9+L10+L11+L12+L13</f>
        <v>35.35</v>
      </c>
      <c r="M8" s="344">
        <v>123.02</v>
      </c>
      <c r="N8" s="344">
        <f t="shared" ref="N8:U8" si="1">N9+N10+N11+N12+N13</f>
        <v>50.79</v>
      </c>
      <c r="O8" s="344">
        <f>O9+O10+O11+O12+O13</f>
        <v>51.17</v>
      </c>
      <c r="P8" s="344">
        <f>P9+P10+P11+P12+P13</f>
        <v>3.35</v>
      </c>
      <c r="Q8" s="344">
        <f>Q9+Q10+Q11+Q12+Q13</f>
        <v>2.27</v>
      </c>
      <c r="R8" s="344">
        <f>R9+R10+R11+R12+R13</f>
        <v>8.38</v>
      </c>
      <c r="S8" s="344">
        <f>S9+S10+S11+S12+S13</f>
        <v>7.06</v>
      </c>
      <c r="T8" s="344">
        <f>T9+T10+T11+T12+T13</f>
        <v>0</v>
      </c>
      <c r="U8" s="344">
        <f>U9+U10+U11+U12+U13</f>
        <v>36.98</v>
      </c>
      <c r="V8" s="344">
        <v>195.76</v>
      </c>
      <c r="W8" s="344">
        <f>W9+W10+W11+W12+W13</f>
        <v>0</v>
      </c>
      <c r="X8" s="344">
        <f>X9+X10+X11+X12+X13</f>
        <v>0</v>
      </c>
      <c r="Y8" s="344">
        <v>195.76</v>
      </c>
    </row>
    <row r="9" ht="26.25" customHeight="1" spans="1:25">
      <c r="A9" s="124" t="s">
        <v>113</v>
      </c>
      <c r="B9" s="124" t="s">
        <v>114</v>
      </c>
      <c r="C9" s="124" t="s">
        <v>115</v>
      </c>
      <c r="D9" s="124" t="s">
        <v>95</v>
      </c>
      <c r="E9" s="125" t="s">
        <v>96</v>
      </c>
      <c r="F9" s="344">
        <f t="shared" ref="F9:F13" si="2">G9+M9+U9+V9</f>
        <v>454.83</v>
      </c>
      <c r="G9" s="344">
        <f t="shared" ref="G9:G13" si="3">H9+I9+J9+K9+L9</f>
        <v>160.66</v>
      </c>
      <c r="H9" s="347">
        <v>83.77</v>
      </c>
      <c r="I9" s="347">
        <v>76.89</v>
      </c>
      <c r="J9" s="344"/>
      <c r="K9" s="344"/>
      <c r="L9" s="361"/>
      <c r="M9" s="344">
        <v>93.07</v>
      </c>
      <c r="N9" s="362">
        <v>30.73</v>
      </c>
      <c r="O9" s="347">
        <v>44.19</v>
      </c>
      <c r="P9" s="347">
        <v>3.35</v>
      </c>
      <c r="Q9" s="368">
        <v>1.85</v>
      </c>
      <c r="R9" s="363">
        <v>7.38</v>
      </c>
      <c r="S9" s="368">
        <v>5.57</v>
      </c>
      <c r="T9" s="363"/>
      <c r="U9" s="347">
        <v>22</v>
      </c>
      <c r="V9" s="344">
        <f t="shared" ref="V9:V13" si="4">Y9</f>
        <v>179.1</v>
      </c>
      <c r="W9" s="344"/>
      <c r="X9" s="344"/>
      <c r="Y9" s="363">
        <v>179.1</v>
      </c>
    </row>
    <row r="10" ht="26.25" customHeight="1" spans="1:25">
      <c r="A10" s="128" t="s">
        <v>116</v>
      </c>
      <c r="B10" s="128" t="s">
        <v>115</v>
      </c>
      <c r="C10" s="128" t="s">
        <v>117</v>
      </c>
      <c r="D10" s="129" t="s">
        <v>97</v>
      </c>
      <c r="E10" s="130" t="s">
        <v>98</v>
      </c>
      <c r="F10" s="344">
        <f>G10+M10+U10+V10</f>
        <v>55.19</v>
      </c>
      <c r="G10" s="344">
        <f>H10+I10+J10+K10+L10</f>
        <v>35.89</v>
      </c>
      <c r="H10" s="347">
        <v>21.21</v>
      </c>
      <c r="I10" s="347">
        <v>1.94</v>
      </c>
      <c r="J10" s="344"/>
      <c r="K10" s="344"/>
      <c r="L10" s="361">
        <v>12.74</v>
      </c>
      <c r="M10" s="344">
        <v>10.69</v>
      </c>
      <c r="N10" s="362">
        <v>7.18</v>
      </c>
      <c r="O10" s="347">
        <v>2.48</v>
      </c>
      <c r="P10" s="344"/>
      <c r="Q10" s="368">
        <v>0.15</v>
      </c>
      <c r="R10" s="363">
        <v>0.35</v>
      </c>
      <c r="S10" s="368">
        <v>0.53</v>
      </c>
      <c r="T10" s="344"/>
      <c r="U10" s="347">
        <v>5.32</v>
      </c>
      <c r="V10" s="344">
        <f>Y10</f>
        <v>3.29</v>
      </c>
      <c r="W10" s="344"/>
      <c r="X10" s="344"/>
      <c r="Y10" s="344">
        <v>3.29</v>
      </c>
    </row>
    <row r="11" customHeight="1" spans="1:25">
      <c r="A11" s="128" t="s">
        <v>113</v>
      </c>
      <c r="B11" s="128" t="s">
        <v>114</v>
      </c>
      <c r="C11" s="128" t="s">
        <v>115</v>
      </c>
      <c r="D11" s="129" t="s">
        <v>99</v>
      </c>
      <c r="E11" s="130" t="s">
        <v>100</v>
      </c>
      <c r="F11" s="344">
        <f>G11+M11+U11+V11</f>
        <v>80.2</v>
      </c>
      <c r="G11" s="344">
        <f>H11+I11+J11+K11+L11</f>
        <v>52.04</v>
      </c>
      <c r="H11" s="347">
        <v>30.81</v>
      </c>
      <c r="I11" s="347">
        <v>3.14</v>
      </c>
      <c r="J11" s="344"/>
      <c r="K11" s="344"/>
      <c r="L11" s="363">
        <v>18.09</v>
      </c>
      <c r="M11" s="344">
        <v>15.57</v>
      </c>
      <c r="N11" s="362">
        <v>10.41</v>
      </c>
      <c r="O11" s="344">
        <v>3.64</v>
      </c>
      <c r="P11" s="344"/>
      <c r="Q11" s="368">
        <v>0.22</v>
      </c>
      <c r="R11" s="363">
        <v>0.52</v>
      </c>
      <c r="S11" s="368">
        <v>0.78</v>
      </c>
      <c r="T11" s="344"/>
      <c r="U11" s="347">
        <v>7.81</v>
      </c>
      <c r="V11" s="344">
        <f>Y11</f>
        <v>4.78</v>
      </c>
      <c r="W11" s="344"/>
      <c r="X11" s="344"/>
      <c r="Y11" s="344">
        <v>4.78</v>
      </c>
    </row>
    <row r="12" customHeight="1" spans="1:25">
      <c r="A12" s="128" t="s">
        <v>113</v>
      </c>
      <c r="B12" s="128" t="s">
        <v>117</v>
      </c>
      <c r="C12" s="128" t="s">
        <v>118</v>
      </c>
      <c r="D12" s="129" t="s">
        <v>101</v>
      </c>
      <c r="E12" s="130" t="s">
        <v>102</v>
      </c>
      <c r="F12" s="344">
        <f>G12+M12+U12+V12</f>
        <v>9.15</v>
      </c>
      <c r="G12" s="344">
        <f>H12+I12+J12+K12+L12</f>
        <v>5.94</v>
      </c>
      <c r="H12" s="347">
        <v>3.3</v>
      </c>
      <c r="I12" s="347">
        <v>0.38</v>
      </c>
      <c r="J12" s="344"/>
      <c r="K12" s="344"/>
      <c r="L12" s="361">
        <v>2.26</v>
      </c>
      <c r="M12" s="344">
        <v>1.77</v>
      </c>
      <c r="N12" s="344">
        <v>1.19</v>
      </c>
      <c r="O12" s="344">
        <v>0.41</v>
      </c>
      <c r="P12" s="344"/>
      <c r="Q12" s="368">
        <v>0.02</v>
      </c>
      <c r="R12" s="363">
        <v>0.06</v>
      </c>
      <c r="S12" s="368">
        <v>0.09</v>
      </c>
      <c r="T12" s="344"/>
      <c r="U12" s="344">
        <v>0.89</v>
      </c>
      <c r="V12" s="344">
        <f>Y12</f>
        <v>0.55</v>
      </c>
      <c r="W12" s="344"/>
      <c r="X12" s="344"/>
      <c r="Y12" s="344">
        <v>0.55</v>
      </c>
    </row>
    <row r="13" customHeight="1" spans="1:25">
      <c r="A13" s="128" t="s">
        <v>116</v>
      </c>
      <c r="B13" s="128" t="s">
        <v>115</v>
      </c>
      <c r="C13" s="128" t="s">
        <v>117</v>
      </c>
      <c r="D13" s="129" t="s">
        <v>103</v>
      </c>
      <c r="E13" s="130" t="s">
        <v>104</v>
      </c>
      <c r="F13" s="344">
        <f>G13+M13+U13+V13</f>
        <v>9.88</v>
      </c>
      <c r="G13" s="344">
        <f>H13+I13+J13+K13+L13</f>
        <v>6.41</v>
      </c>
      <c r="H13" s="347">
        <v>3.77</v>
      </c>
      <c r="I13" s="347">
        <v>0.38</v>
      </c>
      <c r="J13" s="344"/>
      <c r="K13" s="344"/>
      <c r="L13" s="361">
        <v>2.26</v>
      </c>
      <c r="M13" s="344">
        <v>1.92</v>
      </c>
      <c r="N13" s="344">
        <v>1.28</v>
      </c>
      <c r="O13" s="344">
        <v>0.45</v>
      </c>
      <c r="P13" s="344"/>
      <c r="Q13" s="368">
        <v>0.03</v>
      </c>
      <c r="R13" s="363">
        <v>0.07</v>
      </c>
      <c r="S13" s="368">
        <v>0.09</v>
      </c>
      <c r="T13" s="344"/>
      <c r="U13" s="344">
        <v>0.96</v>
      </c>
      <c r="V13" s="344">
        <f>Y13</f>
        <v>0.59</v>
      </c>
      <c r="W13" s="344"/>
      <c r="X13" s="344"/>
      <c r="Y13" s="344">
        <v>0.59</v>
      </c>
    </row>
  </sheetData>
  <sheetProtection sheet="1" formatCells="0" formatColumns="0" formatRows="0"/>
  <mergeCells count="31">
    <mergeCell ref="A2:Y2"/>
    <mergeCell ref="X3:Y3"/>
    <mergeCell ref="A4:C4"/>
    <mergeCell ref="G4:L4"/>
    <mergeCell ref="M4:T4"/>
    <mergeCell ref="V4:Y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4:U6"/>
    <mergeCell ref="V5:V6"/>
    <mergeCell ref="W5:W6"/>
    <mergeCell ref="X5:X6"/>
    <mergeCell ref="Y5:Y6"/>
  </mergeCells>
  <printOptions horizontalCentered="1"/>
  <pageMargins left="0.55" right="0.55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4"/>
  <sheetViews>
    <sheetView showGridLines="0" showZeros="0" topLeftCell="C1" workbookViewId="0">
      <selection activeCell="A2" sqref="A2:N2"/>
    </sheetView>
  </sheetViews>
  <sheetFormatPr defaultColWidth="9" defaultRowHeight="14.25"/>
  <cols>
    <col min="1" max="3" width="5.4" customWidth="1"/>
    <col min="5" max="5" width="18" customWidth="1"/>
    <col min="6" max="6" width="12.5" customWidth="1"/>
  </cols>
  <sheetData>
    <row r="1" customHeight="1" spans="14:14">
      <c r="N1" t="s">
        <v>238</v>
      </c>
    </row>
    <row r="2" ht="33" customHeight="1" spans="1:14">
      <c r="A2" s="343" t="s">
        <v>239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</row>
    <row r="3" customHeight="1" spans="13:14">
      <c r="M3" s="321" t="s">
        <v>78</v>
      </c>
      <c r="N3" s="321"/>
    </row>
    <row r="4" ht="22.5" customHeight="1" spans="1:14">
      <c r="A4" s="291" t="s">
        <v>107</v>
      </c>
      <c r="B4" s="291"/>
      <c r="C4" s="291"/>
      <c r="D4" s="119" t="s">
        <v>140</v>
      </c>
      <c r="E4" s="119" t="s">
        <v>80</v>
      </c>
      <c r="F4" s="119" t="s">
        <v>81</v>
      </c>
      <c r="G4" s="119" t="s">
        <v>142</v>
      </c>
      <c r="H4" s="119"/>
      <c r="I4" s="119"/>
      <c r="J4" s="119"/>
      <c r="K4" s="119"/>
      <c r="L4" s="119" t="s">
        <v>146</v>
      </c>
      <c r="M4" s="119"/>
      <c r="N4" s="119"/>
    </row>
    <row r="5" ht="17.25" customHeight="1" spans="1:14">
      <c r="A5" s="119" t="s">
        <v>110</v>
      </c>
      <c r="B5" s="157" t="s">
        <v>111</v>
      </c>
      <c r="C5" s="119" t="s">
        <v>112</v>
      </c>
      <c r="D5" s="119"/>
      <c r="E5" s="119"/>
      <c r="F5" s="119"/>
      <c r="G5" s="119" t="s">
        <v>176</v>
      </c>
      <c r="H5" s="119" t="s">
        <v>177</v>
      </c>
      <c r="I5" s="119" t="s">
        <v>155</v>
      </c>
      <c r="J5" s="119" t="s">
        <v>156</v>
      </c>
      <c r="K5" s="119" t="s">
        <v>158</v>
      </c>
      <c r="L5" s="119" t="s">
        <v>176</v>
      </c>
      <c r="M5" s="119" t="s">
        <v>128</v>
      </c>
      <c r="N5" s="119" t="s">
        <v>178</v>
      </c>
    </row>
    <row r="6" ht="20.25" customHeight="1" spans="1:14">
      <c r="A6" s="119"/>
      <c r="B6" s="157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="69" customFormat="1" ht="29.25" customHeight="1" spans="1:14">
      <c r="A7" s="122"/>
      <c r="B7" s="122"/>
      <c r="C7" s="122"/>
      <c r="D7" s="122"/>
      <c r="E7" s="122" t="s">
        <v>81</v>
      </c>
      <c r="F7" s="344">
        <v>609.25</v>
      </c>
      <c r="G7" s="344">
        <v>609.25</v>
      </c>
      <c r="H7" s="292">
        <v>260.94</v>
      </c>
      <c r="I7" s="292">
        <v>132.23</v>
      </c>
      <c r="J7" s="344">
        <v>36.98</v>
      </c>
      <c r="K7" s="344">
        <v>179.1</v>
      </c>
      <c r="L7" s="292"/>
      <c r="M7" s="292"/>
      <c r="N7" s="292"/>
    </row>
    <row r="8" ht="29.25" customHeight="1" spans="1:14">
      <c r="A8" s="124" t="s">
        <v>113</v>
      </c>
      <c r="B8" s="124" t="s">
        <v>114</v>
      </c>
      <c r="C8" s="124" t="s">
        <v>115</v>
      </c>
      <c r="D8" s="124" t="s">
        <v>95</v>
      </c>
      <c r="E8" s="125" t="s">
        <v>96</v>
      </c>
      <c r="F8" s="344">
        <v>454.83</v>
      </c>
      <c r="G8" s="344">
        <v>454.83</v>
      </c>
      <c r="H8" s="292">
        <v>160.66</v>
      </c>
      <c r="I8" s="292">
        <v>93.07</v>
      </c>
      <c r="J8" s="347">
        <v>22</v>
      </c>
      <c r="K8" s="344">
        <v>179.1</v>
      </c>
      <c r="L8" s="292"/>
      <c r="M8" s="292"/>
      <c r="N8" s="292"/>
    </row>
    <row r="9" ht="29.25" customHeight="1" spans="1:14">
      <c r="A9" s="128" t="s">
        <v>116</v>
      </c>
      <c r="B9" s="128" t="s">
        <v>115</v>
      </c>
      <c r="C9" s="128" t="s">
        <v>117</v>
      </c>
      <c r="D9" s="129" t="s">
        <v>97</v>
      </c>
      <c r="E9" s="130" t="s">
        <v>98</v>
      </c>
      <c r="F9" s="344">
        <v>55.19</v>
      </c>
      <c r="G9" s="344">
        <v>55.19</v>
      </c>
      <c r="H9" s="292">
        <v>35.89</v>
      </c>
      <c r="I9" s="292">
        <v>13.98</v>
      </c>
      <c r="J9" s="347">
        <v>5.32</v>
      </c>
      <c r="K9" s="292"/>
      <c r="L9" s="292"/>
      <c r="M9" s="292"/>
      <c r="N9" s="292"/>
    </row>
    <row r="10" ht="29.25" customHeight="1" spans="1:14">
      <c r="A10" s="128" t="s">
        <v>113</v>
      </c>
      <c r="B10" s="128" t="s">
        <v>114</v>
      </c>
      <c r="C10" s="128" t="s">
        <v>115</v>
      </c>
      <c r="D10" s="129" t="s">
        <v>99</v>
      </c>
      <c r="E10" s="130" t="s">
        <v>100</v>
      </c>
      <c r="F10" s="344">
        <v>80.2</v>
      </c>
      <c r="G10" s="344">
        <v>80.2</v>
      </c>
      <c r="H10" s="292">
        <v>52.04</v>
      </c>
      <c r="I10" s="292">
        <v>20.35</v>
      </c>
      <c r="J10" s="344">
        <v>7.81</v>
      </c>
      <c r="K10" s="292"/>
      <c r="L10" s="292"/>
      <c r="M10" s="292"/>
      <c r="N10" s="292"/>
    </row>
    <row r="11" ht="29.25" customHeight="1" spans="1:14">
      <c r="A11" s="128" t="s">
        <v>113</v>
      </c>
      <c r="B11" s="128" t="s">
        <v>117</v>
      </c>
      <c r="C11" s="128" t="s">
        <v>118</v>
      </c>
      <c r="D11" s="129" t="s">
        <v>101</v>
      </c>
      <c r="E11" s="130" t="s">
        <v>102</v>
      </c>
      <c r="F11" s="344">
        <v>9.15</v>
      </c>
      <c r="G11" s="344">
        <v>9.15</v>
      </c>
      <c r="H11" s="292">
        <v>5.94</v>
      </c>
      <c r="I11" s="292">
        <v>2.32</v>
      </c>
      <c r="J11" s="344">
        <v>0.89</v>
      </c>
      <c r="K11" s="292"/>
      <c r="L11" s="292"/>
      <c r="M11" s="292"/>
      <c r="N11" s="292"/>
    </row>
    <row r="12" ht="29.25" customHeight="1" spans="1:14">
      <c r="A12" s="128" t="s">
        <v>116</v>
      </c>
      <c r="B12" s="128" t="s">
        <v>115</v>
      </c>
      <c r="C12" s="128" t="s">
        <v>117</v>
      </c>
      <c r="D12" s="129" t="s">
        <v>103</v>
      </c>
      <c r="E12" s="130" t="s">
        <v>104</v>
      </c>
      <c r="F12" s="344">
        <v>9.88</v>
      </c>
      <c r="G12" s="344">
        <v>9.88</v>
      </c>
      <c r="H12" s="292">
        <v>6.41</v>
      </c>
      <c r="I12" s="292">
        <v>2.51</v>
      </c>
      <c r="J12" s="344">
        <v>0.96</v>
      </c>
      <c r="K12" s="292"/>
      <c r="L12" s="292"/>
      <c r="M12" s="292"/>
      <c r="N12" s="292"/>
    </row>
    <row r="13" ht="29.25" customHeight="1" spans="1:14">
      <c r="A13" s="345"/>
      <c r="B13" s="345"/>
      <c r="C13" s="345"/>
      <c r="D13" s="345"/>
      <c r="E13" s="346"/>
      <c r="F13" s="292"/>
      <c r="G13" s="292"/>
      <c r="H13" s="292"/>
      <c r="I13" s="292"/>
      <c r="J13" s="292"/>
      <c r="K13" s="292"/>
      <c r="L13" s="292"/>
      <c r="M13" s="292"/>
      <c r="N13" s="292"/>
    </row>
    <row r="14" ht="29.25" customHeight="1" spans="1:14">
      <c r="A14" s="345"/>
      <c r="B14" s="345"/>
      <c r="C14" s="345"/>
      <c r="D14" s="345"/>
      <c r="E14" s="346"/>
      <c r="F14" s="292"/>
      <c r="G14" s="292"/>
      <c r="H14" s="292"/>
      <c r="I14" s="292"/>
      <c r="J14" s="292"/>
      <c r="K14" s="292"/>
      <c r="L14" s="292"/>
      <c r="M14" s="292"/>
      <c r="N14" s="292"/>
    </row>
  </sheetData>
  <sheetProtection sheet="1"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A14"/>
  <sheetViews>
    <sheetView showGridLines="0" showZeros="0" topLeftCell="M1" workbookViewId="0">
      <selection activeCell="F10" sqref="F10:F13"/>
    </sheetView>
  </sheetViews>
  <sheetFormatPr defaultColWidth="6.7" defaultRowHeight="23.1" customHeight="1"/>
  <cols>
    <col min="1" max="3" width="4" style="322" customWidth="1"/>
    <col min="4" max="4" width="9.6" style="322" customWidth="1"/>
    <col min="5" max="5" width="21.9" style="322" customWidth="1"/>
    <col min="6" max="6" width="8.6" style="322" customWidth="1"/>
    <col min="7" max="14" width="7.2" style="322" customWidth="1"/>
    <col min="15" max="16" width="7" style="322" customWidth="1"/>
    <col min="17" max="25" width="7.2" style="322" customWidth="1"/>
    <col min="26" max="26" width="6.9" style="322" customWidth="1"/>
    <col min="27" max="27" width="7.2" style="322" customWidth="1"/>
    <col min="28" max="16384" width="6.7" style="322"/>
  </cols>
  <sheetData>
    <row r="1" customHeight="1" spans="2:27"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Y1" s="341" t="s">
        <v>240</v>
      </c>
      <c r="Z1" s="341"/>
      <c r="AA1" s="341"/>
    </row>
    <row r="2" customHeight="1" spans="1:27">
      <c r="A2" s="324" t="s">
        <v>241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</row>
    <row r="3" customHeight="1" spans="1:27">
      <c r="A3" s="325"/>
      <c r="B3" s="325"/>
      <c r="C3" s="325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Y3" s="342" t="s">
        <v>78</v>
      </c>
      <c r="Z3" s="342"/>
      <c r="AA3" s="342"/>
    </row>
    <row r="4" customHeight="1" spans="1:27">
      <c r="A4" s="327" t="s">
        <v>107</v>
      </c>
      <c r="B4" s="327"/>
      <c r="C4" s="327"/>
      <c r="D4" s="328" t="s">
        <v>79</v>
      </c>
      <c r="E4" s="328" t="s">
        <v>108</v>
      </c>
      <c r="F4" s="328" t="s">
        <v>181</v>
      </c>
      <c r="G4" s="328" t="s">
        <v>182</v>
      </c>
      <c r="H4" s="328" t="s">
        <v>183</v>
      </c>
      <c r="I4" s="328" t="s">
        <v>184</v>
      </c>
      <c r="J4" s="328" t="s">
        <v>185</v>
      </c>
      <c r="K4" s="328" t="s">
        <v>186</v>
      </c>
      <c r="L4" s="328" t="s">
        <v>187</v>
      </c>
      <c r="M4" s="328" t="s">
        <v>188</v>
      </c>
      <c r="N4" s="328" t="s">
        <v>189</v>
      </c>
      <c r="O4" s="328" t="s">
        <v>190</v>
      </c>
      <c r="P4" s="332" t="s">
        <v>191</v>
      </c>
      <c r="Q4" s="328" t="s">
        <v>192</v>
      </c>
      <c r="R4" s="328" t="s">
        <v>193</v>
      </c>
      <c r="S4" s="328" t="s">
        <v>194</v>
      </c>
      <c r="T4" s="328" t="s">
        <v>195</v>
      </c>
      <c r="U4" s="328" t="s">
        <v>196</v>
      </c>
      <c r="V4" s="328" t="s">
        <v>197</v>
      </c>
      <c r="W4" s="328" t="s">
        <v>198</v>
      </c>
      <c r="X4" s="328" t="s">
        <v>199</v>
      </c>
      <c r="Y4" s="328" t="s">
        <v>200</v>
      </c>
      <c r="Z4" s="328" t="s">
        <v>201</v>
      </c>
      <c r="AA4" s="328" t="s">
        <v>202</v>
      </c>
    </row>
    <row r="5" customHeight="1" spans="1:27">
      <c r="A5" s="328" t="s">
        <v>110</v>
      </c>
      <c r="B5" s="328" t="s">
        <v>111</v>
      </c>
      <c r="C5" s="328" t="s">
        <v>112</v>
      </c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33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</row>
    <row r="6" customHeight="1" spans="1:27">
      <c r="A6" s="328"/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34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</row>
    <row r="7" customHeight="1" spans="1:27">
      <c r="A7" s="327" t="s">
        <v>94</v>
      </c>
      <c r="B7" s="327" t="s">
        <v>94</v>
      </c>
      <c r="C7" s="327" t="s">
        <v>94</v>
      </c>
      <c r="D7" s="327" t="s">
        <v>94</v>
      </c>
      <c r="E7" s="327" t="s">
        <v>94</v>
      </c>
      <c r="F7" s="327">
        <v>1</v>
      </c>
      <c r="G7" s="327">
        <v>2</v>
      </c>
      <c r="H7" s="327">
        <v>3</v>
      </c>
      <c r="I7" s="327">
        <v>4</v>
      </c>
      <c r="J7" s="327">
        <v>5</v>
      </c>
      <c r="K7" s="327">
        <v>6</v>
      </c>
      <c r="L7" s="327">
        <v>7</v>
      </c>
      <c r="M7" s="327">
        <v>8</v>
      </c>
      <c r="N7" s="327">
        <v>9</v>
      </c>
      <c r="O7" s="327">
        <v>10</v>
      </c>
      <c r="P7" s="327">
        <v>11</v>
      </c>
      <c r="Q7" s="327">
        <v>12</v>
      </c>
      <c r="R7" s="327">
        <v>13</v>
      </c>
      <c r="S7" s="327">
        <v>14</v>
      </c>
      <c r="T7" s="327">
        <v>15</v>
      </c>
      <c r="U7" s="327">
        <v>16</v>
      </c>
      <c r="V7" s="327">
        <v>17</v>
      </c>
      <c r="W7" s="327">
        <v>18</v>
      </c>
      <c r="X7" s="327">
        <v>19</v>
      </c>
      <c r="Y7" s="327">
        <v>20</v>
      </c>
      <c r="Z7" s="327">
        <v>21</v>
      </c>
      <c r="AA7" s="327">
        <v>22</v>
      </c>
    </row>
    <row r="8" customHeight="1" spans="1:27">
      <c r="A8" s="123"/>
      <c r="B8" s="123"/>
      <c r="C8" s="123"/>
      <c r="D8" s="123"/>
      <c r="E8" s="123" t="s">
        <v>81</v>
      </c>
      <c r="F8" s="315">
        <f t="shared" ref="F8:AA8" si="0">SUM(F9:F13)</f>
        <v>230.34</v>
      </c>
      <c r="G8" s="316">
        <f>SUM(G9:G13)</f>
        <v>31</v>
      </c>
      <c r="H8" s="316">
        <f>SUM(H9:H13)</f>
        <v>0</v>
      </c>
      <c r="I8" s="316">
        <f>SUM(I9:I13)</f>
        <v>1</v>
      </c>
      <c r="J8" s="316">
        <f>SUM(J9:J13)</f>
        <v>10</v>
      </c>
      <c r="K8" s="316">
        <f>SUM(K9:K13)</f>
        <v>3</v>
      </c>
      <c r="L8" s="316">
        <f>SUM(L9:L13)</f>
        <v>0</v>
      </c>
      <c r="M8" s="316">
        <f>SUM(M9:M13)</f>
        <v>5</v>
      </c>
      <c r="N8" s="316">
        <f>SUM(N9:N13)</f>
        <v>0</v>
      </c>
      <c r="O8" s="316">
        <f>SUM(O9:O13)</f>
        <v>10</v>
      </c>
      <c r="P8" s="316">
        <f>SUM(P9:P13)</f>
        <v>0</v>
      </c>
      <c r="Q8" s="316">
        <f>SUM(Q9:Q13)</f>
        <v>10</v>
      </c>
      <c r="R8" s="316">
        <f>SUM(R9:R13)</f>
        <v>2</v>
      </c>
      <c r="S8" s="316">
        <f>SUM(S9:S13)</f>
        <v>10</v>
      </c>
      <c r="T8" s="316">
        <f>SUM(T9:T13)</f>
        <v>4.89</v>
      </c>
      <c r="U8" s="316">
        <f>SUM(U9:U13)</f>
        <v>0</v>
      </c>
      <c r="V8" s="316">
        <f>SUM(V9:V13)</f>
        <v>0</v>
      </c>
      <c r="W8" s="316">
        <f>SUM(W9:W13)</f>
        <v>18</v>
      </c>
      <c r="X8" s="316">
        <f>SUM(X9:X13)</f>
        <v>5.32</v>
      </c>
      <c r="Y8" s="316">
        <f>SUM(Y9:Y13)</f>
        <v>0</v>
      </c>
      <c r="Z8" s="316">
        <f>SUM(Z9:Z13)</f>
        <v>0</v>
      </c>
      <c r="AA8" s="316">
        <f>SUM(AA9:AA13)</f>
        <v>120.13</v>
      </c>
    </row>
    <row r="9" customHeight="1" spans="1:27">
      <c r="A9" s="294" t="s">
        <v>113</v>
      </c>
      <c r="B9" s="294" t="s">
        <v>114</v>
      </c>
      <c r="C9" s="294" t="s">
        <v>115</v>
      </c>
      <c r="D9" s="294" t="s">
        <v>95</v>
      </c>
      <c r="E9" s="295" t="s">
        <v>96</v>
      </c>
      <c r="F9" s="318">
        <f t="shared" ref="F9:F13" si="1">SUM(G9:AA9)</f>
        <v>227.03</v>
      </c>
      <c r="G9" s="316">
        <v>31</v>
      </c>
      <c r="H9" s="316"/>
      <c r="I9" s="335">
        <v>1</v>
      </c>
      <c r="J9" s="335">
        <v>10</v>
      </c>
      <c r="K9" s="335">
        <v>3</v>
      </c>
      <c r="L9" s="316"/>
      <c r="M9" s="316">
        <v>5</v>
      </c>
      <c r="N9" s="316"/>
      <c r="O9" s="316">
        <v>10</v>
      </c>
      <c r="P9" s="316"/>
      <c r="Q9" s="316">
        <v>10</v>
      </c>
      <c r="R9" s="335">
        <v>2</v>
      </c>
      <c r="S9" s="335">
        <v>10</v>
      </c>
      <c r="T9" s="335">
        <v>2.9</v>
      </c>
      <c r="U9" s="316"/>
      <c r="V9" s="336"/>
      <c r="W9" s="337">
        <v>18</v>
      </c>
      <c r="X9" s="337">
        <v>4</v>
      </c>
      <c r="Y9" s="336"/>
      <c r="Z9" s="336"/>
      <c r="AA9" s="337">
        <v>120.13</v>
      </c>
    </row>
    <row r="10" customHeight="1" spans="1:27">
      <c r="A10" s="297" t="s">
        <v>116</v>
      </c>
      <c r="B10" s="297" t="s">
        <v>115</v>
      </c>
      <c r="C10" s="297" t="s">
        <v>117</v>
      </c>
      <c r="D10" s="294" t="s">
        <v>97</v>
      </c>
      <c r="E10" s="295" t="s">
        <v>98</v>
      </c>
      <c r="F10" s="318">
        <f>SUM(G10:AA10)</f>
        <v>1.43</v>
      </c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>
        <v>0.71</v>
      </c>
      <c r="U10" s="316"/>
      <c r="V10" s="336"/>
      <c r="W10" s="337"/>
      <c r="X10" s="337">
        <v>0.72</v>
      </c>
      <c r="Y10" s="336"/>
      <c r="Z10" s="336"/>
      <c r="AA10" s="337"/>
    </row>
    <row r="11" customHeight="1" spans="1:27">
      <c r="A11" s="297" t="s">
        <v>113</v>
      </c>
      <c r="B11" s="297" t="s">
        <v>114</v>
      </c>
      <c r="C11" s="297" t="s">
        <v>115</v>
      </c>
      <c r="D11" s="294" t="s">
        <v>99</v>
      </c>
      <c r="E11" s="295" t="s">
        <v>100</v>
      </c>
      <c r="F11" s="318">
        <f>SUM(G11:AA11)</f>
        <v>1.64</v>
      </c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38"/>
      <c r="S11" s="338"/>
      <c r="T11" s="338">
        <v>1.04</v>
      </c>
      <c r="U11" s="338"/>
      <c r="V11" s="339"/>
      <c r="W11" s="340"/>
      <c r="X11" s="340">
        <v>0.6</v>
      </c>
      <c r="Y11" s="339"/>
      <c r="Z11" s="339"/>
      <c r="AA11" s="340"/>
    </row>
    <row r="12" customHeight="1" spans="1:27">
      <c r="A12" s="297" t="s">
        <v>113</v>
      </c>
      <c r="B12" s="297" t="s">
        <v>117</v>
      </c>
      <c r="C12" s="297" t="s">
        <v>118</v>
      </c>
      <c r="D12" s="294" t="s">
        <v>101</v>
      </c>
      <c r="E12" s="295" t="s">
        <v>102</v>
      </c>
      <c r="F12" s="320">
        <f>SUM(G12:AA12)</f>
        <v>0.12</v>
      </c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>
        <v>0.12</v>
      </c>
      <c r="U12" s="318"/>
      <c r="V12" s="329"/>
      <c r="W12" s="318"/>
      <c r="X12" s="318"/>
      <c r="Y12" s="318"/>
      <c r="Z12" s="318"/>
      <c r="AA12" s="318"/>
    </row>
    <row r="13" customHeight="1" spans="1:27">
      <c r="A13" s="297" t="s">
        <v>116</v>
      </c>
      <c r="B13" s="297" t="s">
        <v>115</v>
      </c>
      <c r="C13" s="297" t="s">
        <v>117</v>
      </c>
      <c r="D13" s="294" t="s">
        <v>103</v>
      </c>
      <c r="E13" s="295" t="s">
        <v>104</v>
      </c>
      <c r="F13" s="320">
        <f>SUM(G13:AA13)</f>
        <v>0.12</v>
      </c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>
        <v>0.12</v>
      </c>
      <c r="U13" s="329"/>
      <c r="V13" s="329"/>
      <c r="W13" s="329"/>
      <c r="X13" s="329"/>
      <c r="Y13" s="329"/>
      <c r="Z13" s="329"/>
      <c r="AA13" s="329"/>
    </row>
    <row r="14" customHeight="1" spans="1:27">
      <c r="A14" s="330"/>
      <c r="B14" s="331"/>
      <c r="C14" s="331"/>
      <c r="D14" s="330"/>
      <c r="E14" s="331"/>
      <c r="F14" s="330"/>
      <c r="G14" s="330"/>
      <c r="H14" s="330"/>
      <c r="I14" s="330"/>
      <c r="J14" s="330"/>
      <c r="K14" s="331"/>
      <c r="L14" s="331"/>
      <c r="M14" s="331"/>
      <c r="N14" s="330"/>
      <c r="O14" s="330"/>
      <c r="P14" s="330"/>
      <c r="Q14" s="331"/>
      <c r="R14" s="331"/>
      <c r="S14" s="331"/>
      <c r="T14" s="331"/>
      <c r="U14" s="330"/>
      <c r="V14" s="330"/>
      <c r="W14" s="330"/>
      <c r="X14" s="330"/>
      <c r="Y14" s="330"/>
      <c r="Z14" s="330"/>
      <c r="AA14" s="331"/>
    </row>
  </sheetData>
  <sheetProtection sheet="1" formatCells="0" formatColumns="0" formatRows="0"/>
  <mergeCells count="31">
    <mergeCell ref="Y1:AA1"/>
    <mergeCell ref="A2:AA2"/>
    <mergeCell ref="Y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rintOptions horizontalCentered="1"/>
  <pageMargins left="0.55" right="0.55" top="0.786805555555556" bottom="0.590277777777778" header="0.354166666666667" footer="0.511805555555556"/>
  <pageSetup paperSize="9" scale="62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2"/>
  <sheetViews>
    <sheetView showGridLines="0" showZeros="0" topLeftCell="I1" workbookViewId="0">
      <selection activeCell="T1" sqref="T1"/>
    </sheetView>
  </sheetViews>
  <sheetFormatPr defaultColWidth="9" defaultRowHeight="14.25"/>
  <cols>
    <col min="1" max="3" width="5.7" customWidth="1"/>
    <col min="5" max="5" width="17.5" customWidth="1"/>
    <col min="6" max="6" width="12.7" customWidth="1"/>
    <col min="7" max="7" width="10.6" customWidth="1"/>
    <col min="18" max="18" width="11.5" customWidth="1"/>
  </cols>
  <sheetData>
    <row r="1" customHeight="1" spans="20:20">
      <c r="T1" t="s">
        <v>242</v>
      </c>
    </row>
    <row r="2" ht="33.75" customHeight="1" spans="1:20">
      <c r="A2" s="114" t="s">
        <v>243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customHeight="1" spans="19:20">
      <c r="S3" s="321" t="s">
        <v>78</v>
      </c>
      <c r="T3" s="321"/>
    </row>
    <row r="4" ht="22.5" customHeight="1" spans="1:20">
      <c r="A4" s="313" t="s">
        <v>107</v>
      </c>
      <c r="B4" s="313"/>
      <c r="C4" s="313"/>
      <c r="D4" s="119" t="s">
        <v>205</v>
      </c>
      <c r="E4" s="119" t="s">
        <v>141</v>
      </c>
      <c r="F4" s="118" t="s">
        <v>181</v>
      </c>
      <c r="G4" s="119" t="s">
        <v>143</v>
      </c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 t="s">
        <v>146</v>
      </c>
      <c r="S4" s="119"/>
      <c r="T4" s="119"/>
    </row>
    <row r="5" customHeight="1" spans="1:20">
      <c r="A5" s="313"/>
      <c r="B5" s="313"/>
      <c r="C5" s="313"/>
      <c r="D5" s="119"/>
      <c r="E5" s="119"/>
      <c r="F5" s="120"/>
      <c r="G5" s="119" t="s">
        <v>90</v>
      </c>
      <c r="H5" s="119" t="s">
        <v>206</v>
      </c>
      <c r="I5" s="119" t="s">
        <v>192</v>
      </c>
      <c r="J5" s="119" t="s">
        <v>193</v>
      </c>
      <c r="K5" s="119" t="s">
        <v>207</v>
      </c>
      <c r="L5" s="119" t="s">
        <v>208</v>
      </c>
      <c r="M5" s="119" t="s">
        <v>194</v>
      </c>
      <c r="N5" s="119" t="s">
        <v>209</v>
      </c>
      <c r="O5" s="119" t="s">
        <v>197</v>
      </c>
      <c r="P5" s="119" t="s">
        <v>210</v>
      </c>
      <c r="Q5" s="119" t="s">
        <v>211</v>
      </c>
      <c r="R5" s="119" t="s">
        <v>90</v>
      </c>
      <c r="S5" s="119" t="s">
        <v>212</v>
      </c>
      <c r="T5" s="119" t="s">
        <v>178</v>
      </c>
    </row>
    <row r="6" ht="42.75" customHeight="1" spans="1:20">
      <c r="A6" s="119" t="s">
        <v>110</v>
      </c>
      <c r="B6" s="119" t="s">
        <v>111</v>
      </c>
      <c r="C6" s="119" t="s">
        <v>112</v>
      </c>
      <c r="D6" s="119"/>
      <c r="E6" s="119"/>
      <c r="F6" s="120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</row>
    <row r="7" s="69" customFormat="1" ht="32" customHeight="1" spans="1:20">
      <c r="A7" s="123"/>
      <c r="B7" s="123"/>
      <c r="C7" s="123"/>
      <c r="D7" s="123"/>
      <c r="E7" s="314" t="s">
        <v>81</v>
      </c>
      <c r="F7" s="315">
        <v>230.34</v>
      </c>
      <c r="G7" s="315">
        <v>230.34</v>
      </c>
      <c r="H7" s="316">
        <f t="shared" ref="H7:J7" si="0">SUM(H8:H12)</f>
        <v>31</v>
      </c>
      <c r="I7" s="316">
        <f>SUM(I8:I12)</f>
        <v>10</v>
      </c>
      <c r="J7" s="316">
        <f>SUM(J8:J12)</f>
        <v>2</v>
      </c>
      <c r="K7" s="319"/>
      <c r="L7" s="319"/>
      <c r="M7" s="316">
        <f>SUM(M8:M12)</f>
        <v>10</v>
      </c>
      <c r="N7" s="319">
        <v>0</v>
      </c>
      <c r="O7" s="319"/>
      <c r="P7" s="319"/>
      <c r="Q7" s="319">
        <v>496.14</v>
      </c>
      <c r="R7" s="319"/>
      <c r="S7" s="319"/>
      <c r="T7" s="319"/>
    </row>
    <row r="8" ht="32" customHeight="1" spans="1:20">
      <c r="A8" s="294" t="s">
        <v>113</v>
      </c>
      <c r="B8" s="294" t="s">
        <v>114</v>
      </c>
      <c r="C8" s="294" t="s">
        <v>115</v>
      </c>
      <c r="D8" s="294" t="s">
        <v>95</v>
      </c>
      <c r="E8" s="317" t="s">
        <v>96</v>
      </c>
      <c r="F8" s="318">
        <v>227.03</v>
      </c>
      <c r="G8" s="318">
        <v>227.03</v>
      </c>
      <c r="H8" s="316">
        <v>31</v>
      </c>
      <c r="I8" s="316">
        <v>10</v>
      </c>
      <c r="J8" s="110">
        <v>2</v>
      </c>
      <c r="K8" s="319"/>
      <c r="L8" s="319"/>
      <c r="M8" s="110">
        <v>10</v>
      </c>
      <c r="N8" s="319"/>
      <c r="O8" s="319">
        <v>4</v>
      </c>
      <c r="P8" s="319"/>
      <c r="Q8" s="319">
        <v>170.03</v>
      </c>
      <c r="R8" s="319"/>
      <c r="S8" s="319"/>
      <c r="T8" s="319"/>
    </row>
    <row r="9" ht="32" customHeight="1" spans="1:20">
      <c r="A9" s="297" t="s">
        <v>116</v>
      </c>
      <c r="B9" s="297" t="s">
        <v>115</v>
      </c>
      <c r="C9" s="297" t="s">
        <v>117</v>
      </c>
      <c r="D9" s="294" t="s">
        <v>97</v>
      </c>
      <c r="E9" s="317" t="s">
        <v>98</v>
      </c>
      <c r="F9" s="318">
        <v>1.43</v>
      </c>
      <c r="G9" s="318">
        <v>1.43</v>
      </c>
      <c r="H9" s="319"/>
      <c r="I9" s="319"/>
      <c r="J9" s="319"/>
      <c r="K9" s="319"/>
      <c r="L9" s="319"/>
      <c r="M9" s="319"/>
      <c r="N9" s="319"/>
      <c r="O9" s="319"/>
      <c r="P9" s="319"/>
      <c r="Q9" s="319">
        <v>1.43</v>
      </c>
      <c r="R9" s="319"/>
      <c r="S9" s="319"/>
      <c r="T9" s="319"/>
    </row>
    <row r="10" ht="32" customHeight="1" spans="1:20">
      <c r="A10" s="297" t="s">
        <v>113</v>
      </c>
      <c r="B10" s="297" t="s">
        <v>114</v>
      </c>
      <c r="C10" s="297" t="s">
        <v>115</v>
      </c>
      <c r="D10" s="294" t="s">
        <v>99</v>
      </c>
      <c r="E10" s="317" t="s">
        <v>100</v>
      </c>
      <c r="F10" s="318">
        <v>1.64</v>
      </c>
      <c r="G10" s="318">
        <v>1.64</v>
      </c>
      <c r="H10" s="296"/>
      <c r="I10" s="296"/>
      <c r="J10" s="296"/>
      <c r="K10" s="296"/>
      <c r="L10" s="296"/>
      <c r="M10" s="296"/>
      <c r="N10" s="296"/>
      <c r="O10" s="296"/>
      <c r="P10" s="296"/>
      <c r="Q10" s="296">
        <v>1.64</v>
      </c>
      <c r="R10" s="296"/>
      <c r="S10" s="296"/>
      <c r="T10" s="296"/>
    </row>
    <row r="11" ht="32" customHeight="1" spans="1:20">
      <c r="A11" s="297" t="s">
        <v>113</v>
      </c>
      <c r="B11" s="297" t="s">
        <v>117</v>
      </c>
      <c r="C11" s="297" t="s">
        <v>118</v>
      </c>
      <c r="D11" s="294" t="s">
        <v>101</v>
      </c>
      <c r="E11" s="317" t="s">
        <v>102</v>
      </c>
      <c r="F11" s="320">
        <v>0.12</v>
      </c>
      <c r="G11" s="320">
        <v>0.12</v>
      </c>
      <c r="H11" s="296"/>
      <c r="I11" s="296"/>
      <c r="J11" s="296"/>
      <c r="K11" s="296"/>
      <c r="L11" s="296"/>
      <c r="M11" s="296"/>
      <c r="N11" s="296"/>
      <c r="O11" s="296"/>
      <c r="P11" s="296"/>
      <c r="Q11" s="296">
        <v>0.12</v>
      </c>
      <c r="R11" s="296"/>
      <c r="S11" s="296"/>
      <c r="T11" s="296"/>
    </row>
    <row r="12" ht="33" customHeight="1" spans="1:20">
      <c r="A12" s="297" t="s">
        <v>116</v>
      </c>
      <c r="B12" s="297" t="s">
        <v>115</v>
      </c>
      <c r="C12" s="297" t="s">
        <v>117</v>
      </c>
      <c r="D12" s="294" t="s">
        <v>103</v>
      </c>
      <c r="E12" s="317" t="s">
        <v>104</v>
      </c>
      <c r="F12" s="320">
        <v>0.12</v>
      </c>
      <c r="G12" s="320">
        <v>0.12</v>
      </c>
      <c r="H12" s="296"/>
      <c r="I12" s="296"/>
      <c r="J12" s="296"/>
      <c r="K12" s="296"/>
      <c r="L12" s="296"/>
      <c r="M12" s="296"/>
      <c r="N12" s="296"/>
      <c r="O12" s="296"/>
      <c r="P12" s="296"/>
      <c r="Q12" s="296">
        <v>0.12</v>
      </c>
      <c r="R12" s="296"/>
      <c r="S12" s="296"/>
      <c r="T12" s="296"/>
    </row>
  </sheetData>
  <sheetProtection sheet="1"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R13"/>
  <sheetViews>
    <sheetView showGridLines="0" showZeros="0" topLeftCell="D1" workbookViewId="0">
      <selection activeCell="L10" sqref="L10"/>
    </sheetView>
  </sheetViews>
  <sheetFormatPr defaultColWidth="9" defaultRowHeight="23.1" customHeight="1"/>
  <cols>
    <col min="1" max="3" width="4" style="299" customWidth="1"/>
    <col min="4" max="4" width="11.1" style="299" customWidth="1"/>
    <col min="5" max="5" width="30.1" style="299" customWidth="1"/>
    <col min="6" max="6" width="11.4" style="299" customWidth="1"/>
    <col min="7" max="12" width="10.4" style="299" customWidth="1"/>
    <col min="13" max="246" width="6.7" style="299" customWidth="1"/>
    <col min="247" max="252" width="6.7" style="300" customWidth="1"/>
    <col min="253" max="253" width="6.9" style="301" customWidth="1"/>
    <col min="254" max="16384" width="9" style="301"/>
  </cols>
  <sheetData>
    <row r="1" customHeight="1" spans="1:252">
      <c r="A1"/>
      <c r="B1"/>
      <c r="C1"/>
      <c r="D1"/>
      <c r="E1"/>
      <c r="F1"/>
      <c r="G1"/>
      <c r="H1"/>
      <c r="I1"/>
      <c r="J1"/>
      <c r="K1"/>
      <c r="L1" s="299" t="s">
        <v>244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customHeight="1" spans="1:252">
      <c r="A2" s="302" t="s">
        <v>245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customHeight="1" spans="1:252">
      <c r="A3"/>
      <c r="B3"/>
      <c r="C3"/>
      <c r="D3"/>
      <c r="E3" s="303"/>
      <c r="F3"/>
      <c r="G3"/>
      <c r="H3" s="303"/>
      <c r="I3"/>
      <c r="J3" s="311" t="s">
        <v>78</v>
      </c>
      <c r="K3" s="311"/>
      <c r="L3" s="311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ht="23.25" customHeight="1" spans="1:252">
      <c r="A4" s="304" t="s">
        <v>107</v>
      </c>
      <c r="B4" s="304"/>
      <c r="C4" s="304"/>
      <c r="D4" s="305" t="s">
        <v>140</v>
      </c>
      <c r="E4" s="305" t="s">
        <v>108</v>
      </c>
      <c r="F4" s="305" t="s">
        <v>181</v>
      </c>
      <c r="G4" s="306" t="s">
        <v>215</v>
      </c>
      <c r="H4" s="305" t="s">
        <v>216</v>
      </c>
      <c r="I4" s="305" t="s">
        <v>217</v>
      </c>
      <c r="J4" s="305" t="s">
        <v>218</v>
      </c>
      <c r="K4" s="305" t="s">
        <v>219</v>
      </c>
      <c r="L4" s="305" t="s">
        <v>202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customHeight="1" spans="1:252">
      <c r="A5" s="305" t="s">
        <v>110</v>
      </c>
      <c r="B5" s="305" t="s">
        <v>111</v>
      </c>
      <c r="C5" s="305" t="s">
        <v>112</v>
      </c>
      <c r="D5" s="305"/>
      <c r="E5" s="305"/>
      <c r="F5" s="305"/>
      <c r="G5" s="306"/>
      <c r="H5" s="305"/>
      <c r="I5" s="305"/>
      <c r="J5" s="305"/>
      <c r="K5" s="305"/>
      <c r="L5" s="30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customHeight="1" spans="1:252">
      <c r="A6" s="305"/>
      <c r="B6" s="305"/>
      <c r="C6" s="305"/>
      <c r="D6" s="305"/>
      <c r="E6" s="305"/>
      <c r="F6" s="305"/>
      <c r="G6" s="306"/>
      <c r="H6" s="305"/>
      <c r="I6" s="305"/>
      <c r="J6" s="305"/>
      <c r="K6" s="305"/>
      <c r="L6" s="305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customHeight="1" spans="1:252">
      <c r="A7" s="307" t="s">
        <v>94</v>
      </c>
      <c r="B7" s="307" t="s">
        <v>94</v>
      </c>
      <c r="C7" s="307" t="s">
        <v>94</v>
      </c>
      <c r="D7" s="307" t="s">
        <v>94</v>
      </c>
      <c r="E7" s="307" t="s">
        <v>94</v>
      </c>
      <c r="F7" s="307">
        <v>1</v>
      </c>
      <c r="G7" s="304">
        <v>2</v>
      </c>
      <c r="H7" s="304">
        <v>3</v>
      </c>
      <c r="I7" s="304">
        <v>4</v>
      </c>
      <c r="J7" s="307">
        <v>5</v>
      </c>
      <c r="K7" s="307"/>
      <c r="L7" s="307">
        <v>6</v>
      </c>
      <c r="M7" s="303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customHeight="1" spans="1:252">
      <c r="A8" s="308"/>
      <c r="B8" s="308"/>
      <c r="C8" s="308"/>
      <c r="D8" s="308"/>
      <c r="E8" s="308" t="s">
        <v>81</v>
      </c>
      <c r="F8" s="309">
        <f t="shared" ref="F8:K8" si="0">SUM(F9:F13)</f>
        <v>457.98</v>
      </c>
      <c r="G8" s="309"/>
      <c r="H8" s="309">
        <f t="shared" ref="H8:K8" si="1">SUM(H9:H13)</f>
        <v>259.76</v>
      </c>
      <c r="I8" s="309">
        <f>SUM(I9:I13)</f>
        <v>20</v>
      </c>
      <c r="J8" s="309">
        <f>SUM(J9:J13)</f>
        <v>4.7</v>
      </c>
      <c r="K8" s="309">
        <f>SUM(K9:K13)</f>
        <v>0</v>
      </c>
      <c r="L8" s="309">
        <v>173.52</v>
      </c>
      <c r="M8" s="31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</row>
    <row r="9" customHeight="1" spans="1:252">
      <c r="A9" s="294" t="s">
        <v>113</v>
      </c>
      <c r="B9" s="294" t="s">
        <v>114</v>
      </c>
      <c r="C9" s="294" t="s">
        <v>115</v>
      </c>
      <c r="D9" s="294" t="s">
        <v>95</v>
      </c>
      <c r="E9" s="295" t="s">
        <v>96</v>
      </c>
      <c r="F9" s="310">
        <f>SUM(G9:L9)</f>
        <v>457.98</v>
      </c>
      <c r="G9" s="310"/>
      <c r="H9" s="310">
        <v>259.76</v>
      </c>
      <c r="I9" s="310">
        <v>20</v>
      </c>
      <c r="J9" s="310">
        <v>4.7</v>
      </c>
      <c r="K9" s="310"/>
      <c r="L9" s="310">
        <v>173.52</v>
      </c>
      <c r="M9" s="31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customHeight="1" spans="1:252">
      <c r="A10" s="297" t="s">
        <v>116</v>
      </c>
      <c r="B10" s="297" t="s">
        <v>115</v>
      </c>
      <c r="C10" s="297" t="s">
        <v>117</v>
      </c>
      <c r="D10" s="294" t="s">
        <v>97</v>
      </c>
      <c r="E10" s="295" t="s">
        <v>98</v>
      </c>
      <c r="F10" s="310"/>
      <c r="G10" s="310">
        <v>0</v>
      </c>
      <c r="H10" s="310"/>
      <c r="I10" s="310"/>
      <c r="J10" s="310"/>
      <c r="K10" s="310"/>
      <c r="L10" s="310"/>
      <c r="M10" s="31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customHeight="1" spans="1:252">
      <c r="A11" s="297" t="s">
        <v>113</v>
      </c>
      <c r="B11" s="297" t="s">
        <v>114</v>
      </c>
      <c r="C11" s="297" t="s">
        <v>115</v>
      </c>
      <c r="D11" s="294" t="s">
        <v>99</v>
      </c>
      <c r="E11" s="295" t="s">
        <v>100</v>
      </c>
      <c r="F11" s="310"/>
      <c r="G11" s="310">
        <v>0</v>
      </c>
      <c r="H11" s="310"/>
      <c r="I11" s="310"/>
      <c r="J11" s="310"/>
      <c r="K11" s="310"/>
      <c r="L11" s="310"/>
      <c r="M11" s="31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customHeight="1" spans="1:252">
      <c r="A12" s="297" t="s">
        <v>113</v>
      </c>
      <c r="B12" s="297" t="s">
        <v>117</v>
      </c>
      <c r="C12" s="297" t="s">
        <v>118</v>
      </c>
      <c r="D12" s="294" t="s">
        <v>101</v>
      </c>
      <c r="E12" s="295" t="s">
        <v>102</v>
      </c>
      <c r="F12" s="310"/>
      <c r="G12" s="310">
        <v>0</v>
      </c>
      <c r="H12" s="310"/>
      <c r="I12" s="310"/>
      <c r="J12" s="310"/>
      <c r="K12" s="310"/>
      <c r="L12" s="310"/>
      <c r="M12" s="3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customHeight="1" spans="1:252">
      <c r="A13" s="297" t="s">
        <v>116</v>
      </c>
      <c r="B13" s="297" t="s">
        <v>115</v>
      </c>
      <c r="C13" s="297" t="s">
        <v>117</v>
      </c>
      <c r="D13" s="294" t="s">
        <v>103</v>
      </c>
      <c r="E13" s="295" t="s">
        <v>104</v>
      </c>
      <c r="F13" s="310"/>
      <c r="G13" s="310">
        <v>0</v>
      </c>
      <c r="H13" s="310"/>
      <c r="I13" s="310"/>
      <c r="J13" s="310"/>
      <c r="K13" s="310"/>
      <c r="L13" s="310"/>
      <c r="M13" s="31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</sheetData>
  <sheetProtection sheet="1" formatCells="0" formatColumns="0" formatRows="0"/>
  <mergeCells count="15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" right="0.55" top="0.786805555555556" bottom="0.590277777777778" header="0.354166666666667" footer="0.511805555555556"/>
  <pageSetup paperSize="9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2"/>
  <sheetViews>
    <sheetView showGridLines="0" showZeros="0" workbookViewId="0">
      <selection activeCell="I11" sqref="I11"/>
    </sheetView>
  </sheetViews>
  <sheetFormatPr defaultColWidth="9" defaultRowHeight="14.25"/>
  <cols>
    <col min="1" max="3" width="5.9" customWidth="1"/>
    <col min="5" max="5" width="14.9" customWidth="1"/>
    <col min="6" max="6" width="10.4" customWidth="1"/>
  </cols>
  <sheetData>
    <row r="1" customHeight="1" spans="11:11">
      <c r="K1" t="s">
        <v>246</v>
      </c>
    </row>
    <row r="2" ht="31.5" customHeight="1" spans="1:11">
      <c r="A2" s="114" t="s">
        <v>247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customHeight="1" spans="10:11">
      <c r="J3" s="298" t="s">
        <v>78</v>
      </c>
      <c r="K3" s="298"/>
    </row>
    <row r="4" ht="33" customHeight="1" spans="1:11">
      <c r="A4" s="291" t="s">
        <v>107</v>
      </c>
      <c r="B4" s="291"/>
      <c r="C4" s="291"/>
      <c r="D4" s="119" t="s">
        <v>205</v>
      </c>
      <c r="E4" s="119" t="s">
        <v>141</v>
      </c>
      <c r="F4" s="119" t="s">
        <v>130</v>
      </c>
      <c r="G4" s="119"/>
      <c r="H4" s="119"/>
      <c r="I4" s="119"/>
      <c r="J4" s="119"/>
      <c r="K4" s="119"/>
    </row>
    <row r="5" customHeight="1" spans="1:11">
      <c r="A5" s="119" t="s">
        <v>110</v>
      </c>
      <c r="B5" s="119" t="s">
        <v>111</v>
      </c>
      <c r="C5" s="119" t="s">
        <v>112</v>
      </c>
      <c r="D5" s="119"/>
      <c r="E5" s="119"/>
      <c r="F5" s="119" t="s">
        <v>90</v>
      </c>
      <c r="G5" s="119" t="s">
        <v>222</v>
      </c>
      <c r="H5" s="119" t="s">
        <v>219</v>
      </c>
      <c r="I5" s="119" t="s">
        <v>223</v>
      </c>
      <c r="J5" s="119" t="s">
        <v>224</v>
      </c>
      <c r="K5" s="119" t="s">
        <v>225</v>
      </c>
    </row>
    <row r="6" ht="32.25" customHeight="1" spans="1:11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ht="31" customHeight="1" spans="1:11">
      <c r="A7" s="123"/>
      <c r="B7" s="123"/>
      <c r="C7" s="123"/>
      <c r="D7" s="123"/>
      <c r="E7" s="123" t="s">
        <v>81</v>
      </c>
      <c r="F7" s="292">
        <v>457.98</v>
      </c>
      <c r="G7" s="293">
        <f>SUM(G8:G12)</f>
        <v>4.7</v>
      </c>
      <c r="H7" s="292"/>
      <c r="I7" s="292"/>
      <c r="J7" s="293">
        <f>SUM(J8:J12)</f>
        <v>279.76</v>
      </c>
      <c r="K7" s="292">
        <v>173.52</v>
      </c>
    </row>
    <row r="8" ht="31" customHeight="1" spans="1:11">
      <c r="A8" s="294" t="s">
        <v>113</v>
      </c>
      <c r="B8" s="294" t="s">
        <v>114</v>
      </c>
      <c r="C8" s="294" t="s">
        <v>115</v>
      </c>
      <c r="D8" s="294" t="s">
        <v>95</v>
      </c>
      <c r="E8" s="295" t="s">
        <v>96</v>
      </c>
      <c r="F8" s="296">
        <v>457.98</v>
      </c>
      <c r="G8" s="293">
        <v>4.7</v>
      </c>
      <c r="H8" s="292"/>
      <c r="I8" s="292"/>
      <c r="J8" s="293">
        <v>279.76</v>
      </c>
      <c r="K8" s="292">
        <v>173.52</v>
      </c>
    </row>
    <row r="9" ht="31" customHeight="1" spans="1:11">
      <c r="A9" s="297" t="s">
        <v>116</v>
      </c>
      <c r="B9" s="297" t="s">
        <v>115</v>
      </c>
      <c r="C9" s="297" t="s">
        <v>117</v>
      </c>
      <c r="D9" s="294" t="s">
        <v>97</v>
      </c>
      <c r="E9" s="295" t="s">
        <v>98</v>
      </c>
      <c r="F9" s="296"/>
      <c r="G9" s="296"/>
      <c r="H9" s="296"/>
      <c r="I9" s="296"/>
      <c r="J9" s="296"/>
      <c r="K9" s="296"/>
    </row>
    <row r="10" ht="31" customHeight="1" spans="1:11">
      <c r="A10" s="297" t="s">
        <v>113</v>
      </c>
      <c r="B10" s="297" t="s">
        <v>114</v>
      </c>
      <c r="C10" s="297" t="s">
        <v>115</v>
      </c>
      <c r="D10" s="294" t="s">
        <v>99</v>
      </c>
      <c r="E10" s="295" t="s">
        <v>100</v>
      </c>
      <c r="F10" s="296"/>
      <c r="G10" s="296"/>
      <c r="H10" s="296"/>
      <c r="I10" s="296"/>
      <c r="J10" s="296"/>
      <c r="K10" s="296"/>
    </row>
    <row r="11" ht="31" customHeight="1" spans="1:11">
      <c r="A11" s="297" t="s">
        <v>113</v>
      </c>
      <c r="B11" s="297" t="s">
        <v>117</v>
      </c>
      <c r="C11" s="297" t="s">
        <v>118</v>
      </c>
      <c r="D11" s="294" t="s">
        <v>101</v>
      </c>
      <c r="E11" s="295" t="s">
        <v>102</v>
      </c>
      <c r="F11" s="296"/>
      <c r="G11" s="296"/>
      <c r="H11" s="296"/>
      <c r="I11" s="296"/>
      <c r="J11" s="296"/>
      <c r="K11" s="296"/>
    </row>
    <row r="12" ht="31" customHeight="1" spans="1:11">
      <c r="A12" s="297" t="s">
        <v>116</v>
      </c>
      <c r="B12" s="297" t="s">
        <v>115</v>
      </c>
      <c r="C12" s="297" t="s">
        <v>117</v>
      </c>
      <c r="D12" s="294" t="s">
        <v>103</v>
      </c>
      <c r="E12" s="295" t="s">
        <v>104</v>
      </c>
      <c r="F12" s="296"/>
      <c r="G12" s="296"/>
      <c r="H12" s="296"/>
      <c r="I12" s="296"/>
      <c r="J12" s="296"/>
      <c r="K12" s="296"/>
    </row>
  </sheetData>
  <sheetProtection sheet="1"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9"/>
  <sheetViews>
    <sheetView showGridLines="0" showZeros="0" topLeftCell="D1" workbookViewId="0">
      <selection activeCell="J9" sqref="J9"/>
    </sheetView>
  </sheetViews>
  <sheetFormatPr defaultColWidth="6.875" defaultRowHeight="12.75" customHeight="1"/>
  <cols>
    <col min="1" max="1" width="8.75" style="248" customWidth="1"/>
    <col min="2" max="2" width="15.875" style="248" customWidth="1"/>
    <col min="3" max="3" width="21.75" style="248" customWidth="1"/>
    <col min="4" max="5" width="11.125" style="248" customWidth="1"/>
    <col min="6" max="14" width="10.125" style="248" customWidth="1"/>
    <col min="15" max="255" width="6.875" style="248" customWidth="1"/>
    <col min="256" max="16384" width="6.875" style="248"/>
  </cols>
  <sheetData>
    <row r="1" ht="23.1" customHeight="1" spans="1:14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73"/>
      <c r="L1" s="275"/>
      <c r="N1" s="276" t="s">
        <v>248</v>
      </c>
    </row>
    <row r="2" ht="23.1" customHeight="1" spans="1:14">
      <c r="A2" s="250" t="s">
        <v>249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ht="23.1" customHeight="1" spans="1:14">
      <c r="A3" s="251"/>
      <c r="B3" s="252"/>
      <c r="C3" s="252"/>
      <c r="D3" s="251"/>
      <c r="E3" s="252"/>
      <c r="F3" s="252"/>
      <c r="G3" s="252"/>
      <c r="H3" s="251"/>
      <c r="I3" s="251"/>
      <c r="J3" s="251"/>
      <c r="K3" s="273"/>
      <c r="L3" s="277"/>
      <c r="N3" s="278" t="s">
        <v>78</v>
      </c>
    </row>
    <row r="4" ht="23.1" customHeight="1" spans="1:14">
      <c r="A4" s="253" t="s">
        <v>250</v>
      </c>
      <c r="B4" s="253" t="s">
        <v>141</v>
      </c>
      <c r="C4" s="254" t="s">
        <v>251</v>
      </c>
      <c r="D4" s="255" t="s">
        <v>109</v>
      </c>
      <c r="E4" s="256" t="s">
        <v>82</v>
      </c>
      <c r="F4" s="256"/>
      <c r="G4" s="256"/>
      <c r="H4" s="257" t="s">
        <v>83</v>
      </c>
      <c r="I4" s="253" t="s">
        <v>84</v>
      </c>
      <c r="J4" s="253" t="s">
        <v>85</v>
      </c>
      <c r="K4" s="253" t="s">
        <v>86</v>
      </c>
      <c r="L4" s="279" t="s">
        <v>87</v>
      </c>
      <c r="M4" s="280" t="s">
        <v>88</v>
      </c>
      <c r="N4" s="281" t="s">
        <v>89</v>
      </c>
    </row>
    <row r="5" ht="36" customHeight="1" spans="1:14">
      <c r="A5" s="253"/>
      <c r="B5" s="253"/>
      <c r="C5" s="254"/>
      <c r="D5" s="253"/>
      <c r="E5" s="258" t="s">
        <v>90</v>
      </c>
      <c r="F5" s="258" t="s">
        <v>91</v>
      </c>
      <c r="G5" s="258" t="s">
        <v>92</v>
      </c>
      <c r="H5" s="253"/>
      <c r="I5" s="253"/>
      <c r="J5" s="253"/>
      <c r="K5" s="253"/>
      <c r="L5" s="282"/>
      <c r="M5" s="283"/>
      <c r="N5" s="284"/>
    </row>
    <row r="6" ht="23.1" customHeight="1" spans="1:14">
      <c r="A6" s="259" t="s">
        <v>94</v>
      </c>
      <c r="B6" s="259" t="s">
        <v>94</v>
      </c>
      <c r="C6" s="259" t="s">
        <v>94</v>
      </c>
      <c r="D6" s="259">
        <v>1</v>
      </c>
      <c r="E6" s="259">
        <v>2</v>
      </c>
      <c r="F6" s="259">
        <v>3</v>
      </c>
      <c r="G6" s="259">
        <v>4</v>
      </c>
      <c r="H6" s="259">
        <v>5</v>
      </c>
      <c r="I6" s="259">
        <v>6</v>
      </c>
      <c r="J6" s="259">
        <v>7</v>
      </c>
      <c r="K6" s="282">
        <v>8</v>
      </c>
      <c r="L6" s="253">
        <v>9</v>
      </c>
      <c r="M6" s="285">
        <v>10</v>
      </c>
      <c r="N6" s="286">
        <v>11</v>
      </c>
    </row>
    <row r="7" s="247" customFormat="1" ht="23.25" customHeight="1" spans="1:14">
      <c r="A7" s="260"/>
      <c r="B7" s="261"/>
      <c r="C7" s="262" t="s">
        <v>81</v>
      </c>
      <c r="D7" s="263">
        <f>SUM(D8:D11)</f>
        <v>564.8</v>
      </c>
      <c r="E7" s="263">
        <f>SUM(E9:E11)</f>
        <v>330</v>
      </c>
      <c r="F7" s="263">
        <f t="shared" ref="E7:N7" si="0">SUM(F8:F11)</f>
        <v>330</v>
      </c>
      <c r="G7" s="263">
        <f>SUM(G8:G11)</f>
        <v>0</v>
      </c>
      <c r="H7" s="263">
        <f>SUM(H8:H11)</f>
        <v>0</v>
      </c>
      <c r="I7" s="287">
        <f>SUM(I8:I11)</f>
        <v>0</v>
      </c>
      <c r="J7" s="263">
        <f>SUM(J8:J11)</f>
        <v>0</v>
      </c>
      <c r="K7" s="272">
        <f>SUM(K8:K11)</f>
        <v>100</v>
      </c>
      <c r="L7" s="263">
        <f>SUM(L8:L11)</f>
        <v>0</v>
      </c>
      <c r="M7" s="263">
        <f>SUM(M8:M11)</f>
        <v>134.8</v>
      </c>
      <c r="N7" s="263">
        <f>SUM(N8:N11)</f>
        <v>0</v>
      </c>
    </row>
    <row r="8" ht="23.25" customHeight="1" spans="1:14">
      <c r="A8" s="260">
        <v>2120199</v>
      </c>
      <c r="B8" s="262" t="s">
        <v>252</v>
      </c>
      <c r="C8" s="264" t="s">
        <v>253</v>
      </c>
      <c r="D8" s="263">
        <v>100</v>
      </c>
      <c r="E8" s="265"/>
      <c r="F8" s="263"/>
      <c r="G8" s="263"/>
      <c r="H8" s="263"/>
      <c r="I8" s="268"/>
      <c r="J8" s="270"/>
      <c r="K8" s="270">
        <v>100</v>
      </c>
      <c r="L8" s="263"/>
      <c r="M8" s="288"/>
      <c r="N8" s="263"/>
    </row>
    <row r="9" ht="23.25" customHeight="1" spans="1:14">
      <c r="A9" s="260">
        <v>2120399</v>
      </c>
      <c r="B9" s="262" t="s">
        <v>254</v>
      </c>
      <c r="C9" s="266" t="s">
        <v>255</v>
      </c>
      <c r="D9" s="263">
        <v>50</v>
      </c>
      <c r="E9" s="263"/>
      <c r="F9" s="263"/>
      <c r="G9" s="263"/>
      <c r="H9" s="263"/>
      <c r="I9" s="271"/>
      <c r="J9" s="272"/>
      <c r="K9" s="272"/>
      <c r="L9" s="269"/>
      <c r="M9" s="289">
        <v>50</v>
      </c>
      <c r="N9" s="269"/>
    </row>
    <row r="10" ht="23.25" customHeight="1" spans="1:14">
      <c r="A10" s="260">
        <v>2010708</v>
      </c>
      <c r="B10" s="261" t="s">
        <v>256</v>
      </c>
      <c r="C10" s="266" t="s">
        <v>257</v>
      </c>
      <c r="D10" s="263">
        <v>330</v>
      </c>
      <c r="E10" s="263">
        <f>F10</f>
        <v>330</v>
      </c>
      <c r="F10" s="263">
        <v>330</v>
      </c>
      <c r="G10" s="263"/>
      <c r="H10" s="263"/>
      <c r="I10" s="271"/>
      <c r="J10" s="272"/>
      <c r="K10" s="272"/>
      <c r="L10" s="263"/>
      <c r="M10" s="290"/>
      <c r="N10" s="263"/>
    </row>
    <row r="11" ht="23.25" customHeight="1" spans="1:14">
      <c r="A11" s="260">
        <v>2120501</v>
      </c>
      <c r="B11" s="262" t="s">
        <v>258</v>
      </c>
      <c r="C11" s="266" t="s">
        <v>259</v>
      </c>
      <c r="D11" s="263">
        <v>84.8</v>
      </c>
      <c r="E11" s="263">
        <f>F8</f>
        <v>0</v>
      </c>
      <c r="F11" s="263"/>
      <c r="G11" s="263"/>
      <c r="H11" s="263"/>
      <c r="I11" s="271"/>
      <c r="J11" s="272"/>
      <c r="K11" s="272"/>
      <c r="L11" s="263"/>
      <c r="M11" s="290">
        <v>84.8</v>
      </c>
      <c r="N11" s="263"/>
    </row>
    <row r="12" ht="23.25" customHeight="1" spans="1:14">
      <c r="A12" s="260"/>
      <c r="B12" s="261"/>
      <c r="C12" s="266"/>
      <c r="D12" s="263"/>
      <c r="E12" s="263"/>
      <c r="F12" s="263"/>
      <c r="G12" s="263"/>
      <c r="H12" s="263"/>
      <c r="I12" s="271"/>
      <c r="J12" s="272"/>
      <c r="K12" s="272"/>
      <c r="L12" s="263"/>
      <c r="M12" s="290"/>
      <c r="N12" s="263"/>
    </row>
    <row r="13" ht="23.25" customHeight="1" spans="1:14">
      <c r="A13" s="260"/>
      <c r="B13" s="261"/>
      <c r="C13" s="266"/>
      <c r="D13" s="263"/>
      <c r="E13" s="263"/>
      <c r="F13" s="263"/>
      <c r="G13" s="263"/>
      <c r="H13" s="263"/>
      <c r="I13" s="271"/>
      <c r="J13" s="272"/>
      <c r="K13" s="272"/>
      <c r="L13" s="263"/>
      <c r="M13" s="290"/>
      <c r="N13" s="263"/>
    </row>
    <row r="14" ht="23.25" customHeight="1" spans="1:14">
      <c r="A14" s="260"/>
      <c r="B14" s="261"/>
      <c r="C14" s="267"/>
      <c r="D14" s="268"/>
      <c r="E14" s="269"/>
      <c r="F14" s="268"/>
      <c r="G14" s="270"/>
      <c r="H14" s="270"/>
      <c r="I14" s="272"/>
      <c r="J14" s="272"/>
      <c r="K14" s="272"/>
      <c r="L14" s="263"/>
      <c r="M14" s="290"/>
      <c r="N14" s="263"/>
    </row>
    <row r="15" ht="23.25" customHeight="1" spans="1:14">
      <c r="A15" s="260"/>
      <c r="B15" s="261"/>
      <c r="C15" s="267"/>
      <c r="D15" s="271"/>
      <c r="E15" s="263"/>
      <c r="F15" s="271"/>
      <c r="G15" s="272"/>
      <c r="H15" s="272"/>
      <c r="I15" s="272"/>
      <c r="J15" s="272"/>
      <c r="K15" s="272"/>
      <c r="L15" s="263"/>
      <c r="M15" s="290"/>
      <c r="N15" s="263"/>
    </row>
    <row r="16" ht="23.1" customHeight="1" spans="1:14">
      <c r="A16" s="273"/>
      <c r="B16" s="273"/>
      <c r="C16" s="273"/>
      <c r="D16" s="273"/>
      <c r="E16" s="273"/>
      <c r="F16" s="273"/>
      <c r="G16" s="274"/>
      <c r="H16" s="273"/>
      <c r="I16" s="273"/>
      <c r="J16" s="273"/>
      <c r="K16" s="273"/>
      <c r="L16" s="273"/>
      <c r="M16" s="273"/>
      <c r="N16" s="273"/>
    </row>
    <row r="17" ht="23.1" customHeight="1"/>
    <row r="18" ht="23.1" customHeight="1"/>
    <row r="19" ht="23.1" customHeight="1" spans="1:14">
      <c r="A19" s="273"/>
      <c r="B19" s="273"/>
      <c r="C19" s="273"/>
      <c r="D19" s="273"/>
      <c r="E19" s="273"/>
      <c r="F19" s="273"/>
      <c r="G19" s="273"/>
      <c r="H19" s="273"/>
      <c r="I19" s="274"/>
      <c r="J19" s="273"/>
      <c r="K19" s="273"/>
      <c r="L19" s="273"/>
      <c r="M19" s="273"/>
      <c r="N19" s="273"/>
    </row>
  </sheetData>
  <sheetProtection sheet="1"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5" right="0.55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6"/>
  <sheetViews>
    <sheetView showGridLines="0" showZeros="0" topLeftCell="F1" workbookViewId="0">
      <selection activeCell="I12" sqref="I12"/>
    </sheetView>
  </sheetViews>
  <sheetFormatPr defaultColWidth="9" defaultRowHeight="12.75" customHeight="1"/>
  <cols>
    <col min="1" max="3" width="4" style="202" customWidth="1"/>
    <col min="4" max="4" width="9.6" style="202" customWidth="1"/>
    <col min="5" max="5" width="23.1" style="202" customWidth="1"/>
    <col min="6" max="6" width="8.9" style="202" customWidth="1"/>
    <col min="7" max="7" width="8.1" style="202" customWidth="1"/>
    <col min="8" max="10" width="7.1" style="202" customWidth="1"/>
    <col min="11" max="11" width="7.7" style="202" customWidth="1"/>
    <col min="12" max="19" width="7.1" style="202" customWidth="1"/>
    <col min="20" max="21" width="7.2" style="202" customWidth="1"/>
    <col min="22" max="16384" width="9" style="202"/>
  </cols>
  <sheetData>
    <row r="1" ht="24.75" customHeight="1" spans="1:22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26"/>
      <c r="R1" s="226"/>
      <c r="S1" s="233"/>
      <c r="T1" s="233"/>
      <c r="U1" s="203" t="s">
        <v>260</v>
      </c>
      <c r="V1"/>
    </row>
    <row r="2" ht="24.75" customHeight="1" spans="1:22">
      <c r="A2" s="204" t="s">
        <v>261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/>
    </row>
    <row r="3" ht="24.75" customHeight="1" spans="1:22">
      <c r="A3" s="205"/>
      <c r="B3" s="206"/>
      <c r="C3" s="207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34"/>
      <c r="R3" s="234"/>
      <c r="S3" s="235"/>
      <c r="T3" s="236" t="s">
        <v>78</v>
      </c>
      <c r="U3" s="236"/>
      <c r="V3" s="237"/>
    </row>
    <row r="4" ht="24.75" customHeight="1" spans="1:22">
      <c r="A4" s="208" t="s">
        <v>121</v>
      </c>
      <c r="B4" s="208"/>
      <c r="C4" s="209"/>
      <c r="D4" s="210" t="s">
        <v>79</v>
      </c>
      <c r="E4" s="210" t="s">
        <v>108</v>
      </c>
      <c r="F4" s="211" t="s">
        <v>122</v>
      </c>
      <c r="G4" s="212" t="s">
        <v>123</v>
      </c>
      <c r="H4" s="208"/>
      <c r="I4" s="208"/>
      <c r="J4" s="209"/>
      <c r="K4" s="213" t="s">
        <v>124</v>
      </c>
      <c r="L4" s="229"/>
      <c r="M4" s="229"/>
      <c r="N4" s="229"/>
      <c r="O4" s="229"/>
      <c r="P4" s="229"/>
      <c r="Q4" s="229"/>
      <c r="R4" s="238"/>
      <c r="S4" s="239" t="s">
        <v>125</v>
      </c>
      <c r="T4" s="240" t="s">
        <v>126</v>
      </c>
      <c r="U4" s="240" t="s">
        <v>127</v>
      </c>
      <c r="V4" s="237"/>
    </row>
    <row r="5" ht="24.75" customHeight="1" spans="1:22">
      <c r="A5" s="213" t="s">
        <v>110</v>
      </c>
      <c r="B5" s="210" t="s">
        <v>111</v>
      </c>
      <c r="C5" s="210" t="s">
        <v>112</v>
      </c>
      <c r="D5" s="210"/>
      <c r="E5" s="210"/>
      <c r="F5" s="211"/>
      <c r="G5" s="210" t="s">
        <v>81</v>
      </c>
      <c r="H5" s="210" t="s">
        <v>128</v>
      </c>
      <c r="I5" s="210" t="s">
        <v>129</v>
      </c>
      <c r="J5" s="211" t="s">
        <v>130</v>
      </c>
      <c r="K5" s="230" t="s">
        <v>81</v>
      </c>
      <c r="L5" s="187" t="s">
        <v>131</v>
      </c>
      <c r="M5" s="187" t="s">
        <v>132</v>
      </c>
      <c r="N5" s="187" t="s">
        <v>133</v>
      </c>
      <c r="O5" s="187" t="s">
        <v>134</v>
      </c>
      <c r="P5" s="187" t="s">
        <v>135</v>
      </c>
      <c r="Q5" s="187" t="s">
        <v>136</v>
      </c>
      <c r="R5" s="187" t="s">
        <v>137</v>
      </c>
      <c r="S5" s="241"/>
      <c r="T5" s="240"/>
      <c r="U5" s="240"/>
      <c r="V5" s="237"/>
    </row>
    <row r="6" ht="30.75" customHeight="1" spans="1:22">
      <c r="A6" s="213"/>
      <c r="B6" s="210"/>
      <c r="C6" s="210"/>
      <c r="D6" s="210"/>
      <c r="E6" s="211"/>
      <c r="F6" s="214" t="s">
        <v>109</v>
      </c>
      <c r="G6" s="210"/>
      <c r="H6" s="210"/>
      <c r="I6" s="210"/>
      <c r="J6" s="211"/>
      <c r="K6" s="231"/>
      <c r="L6" s="187"/>
      <c r="M6" s="187"/>
      <c r="N6" s="187"/>
      <c r="O6" s="187"/>
      <c r="P6" s="187"/>
      <c r="Q6" s="187"/>
      <c r="R6" s="187"/>
      <c r="S6" s="242"/>
      <c r="T6" s="240"/>
      <c r="U6" s="240"/>
      <c r="V6"/>
    </row>
    <row r="7" ht="24.75" customHeight="1" spans="1:22">
      <c r="A7" s="215" t="s">
        <v>94</v>
      </c>
      <c r="B7" s="215" t="s">
        <v>94</v>
      </c>
      <c r="C7" s="215" t="s">
        <v>94</v>
      </c>
      <c r="D7" s="215" t="s">
        <v>94</v>
      </c>
      <c r="E7" s="215" t="s">
        <v>94</v>
      </c>
      <c r="F7" s="216">
        <v>1</v>
      </c>
      <c r="G7" s="215">
        <v>2</v>
      </c>
      <c r="H7" s="215">
        <v>3</v>
      </c>
      <c r="I7" s="215">
        <v>4</v>
      </c>
      <c r="J7" s="215">
        <v>5</v>
      </c>
      <c r="K7" s="215">
        <v>6</v>
      </c>
      <c r="L7" s="215">
        <v>7</v>
      </c>
      <c r="M7" s="215">
        <v>8</v>
      </c>
      <c r="N7" s="215">
        <v>9</v>
      </c>
      <c r="O7" s="215">
        <v>10</v>
      </c>
      <c r="P7" s="215">
        <v>11</v>
      </c>
      <c r="Q7" s="215">
        <v>12</v>
      </c>
      <c r="R7" s="215">
        <v>13</v>
      </c>
      <c r="S7" s="215">
        <v>14</v>
      </c>
      <c r="T7" s="216">
        <v>15</v>
      </c>
      <c r="U7" s="216">
        <v>16</v>
      </c>
      <c r="V7"/>
    </row>
    <row r="8" s="201" customFormat="1" ht="24.75" customHeight="1" spans="1:22">
      <c r="A8" s="217"/>
      <c r="B8" s="217"/>
      <c r="C8" s="218"/>
      <c r="D8" s="219"/>
      <c r="E8" s="220"/>
      <c r="F8" s="221"/>
      <c r="G8" s="222"/>
      <c r="H8" s="222"/>
      <c r="I8" s="222"/>
      <c r="J8" s="222"/>
      <c r="K8" s="222"/>
      <c r="L8" s="222"/>
      <c r="M8" s="232"/>
      <c r="N8" s="222"/>
      <c r="O8" s="222"/>
      <c r="P8" s="222"/>
      <c r="Q8" s="222"/>
      <c r="R8" s="222"/>
      <c r="S8" s="243"/>
      <c r="T8" s="243"/>
      <c r="U8" s="244"/>
      <c r="V8" s="69"/>
    </row>
    <row r="9" ht="24.75" customHeight="1" spans="1:22">
      <c r="A9" s="223"/>
      <c r="B9" s="223"/>
      <c r="C9" s="223"/>
      <c r="D9" s="223"/>
      <c r="E9" s="224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45"/>
      <c r="T9" s="245"/>
      <c r="U9" s="245"/>
      <c r="V9"/>
    </row>
    <row r="10" ht="18.9" customHeight="1" spans="1:22">
      <c r="A10" s="223"/>
      <c r="B10" s="223"/>
      <c r="C10" s="223"/>
      <c r="D10" s="223"/>
      <c r="E10" s="224"/>
      <c r="F10" s="225"/>
      <c r="G10" s="226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45"/>
      <c r="T10" s="245"/>
      <c r="U10" s="245"/>
      <c r="V10"/>
    </row>
    <row r="11" ht="18.9" customHeight="1" spans="1:22">
      <c r="A11" s="227"/>
      <c r="B11" s="223"/>
      <c r="C11" s="223"/>
      <c r="D11" s="223"/>
      <c r="E11" s="224"/>
      <c r="F11" s="225"/>
      <c r="G11" s="226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45"/>
      <c r="T11" s="245"/>
      <c r="U11" s="245"/>
      <c r="V11"/>
    </row>
    <row r="12" ht="18.9" customHeight="1" spans="1:22">
      <c r="A12" s="227"/>
      <c r="B12" s="223"/>
      <c r="C12" s="223"/>
      <c r="D12" s="223"/>
      <c r="E12" s="224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45"/>
      <c r="T12" s="245"/>
      <c r="U12" s="246"/>
      <c r="V12"/>
    </row>
    <row r="13" ht="18.9" customHeight="1" spans="1:22">
      <c r="A13" s="227"/>
      <c r="B13" s="227"/>
      <c r="C13" s="223"/>
      <c r="D13" s="223"/>
      <c r="E13" s="224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45"/>
      <c r="T13" s="245"/>
      <c r="U13" s="246"/>
      <c r="V13"/>
    </row>
    <row r="14" ht="18.9" customHeight="1" spans="1:22">
      <c r="A14" s="227"/>
      <c r="B14" s="227"/>
      <c r="C14" s="227"/>
      <c r="D14" s="223"/>
      <c r="E14" s="224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45"/>
      <c r="T14" s="245"/>
      <c r="U14" s="246"/>
      <c r="V14"/>
    </row>
    <row r="15" ht="18.9" customHeight="1" spans="1:22">
      <c r="A15" s="227"/>
      <c r="B15" s="227"/>
      <c r="C15" s="227"/>
      <c r="D15" s="223"/>
      <c r="E15" s="224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45"/>
      <c r="T15" s="246"/>
      <c r="U15" s="246"/>
      <c r="V15"/>
    </row>
    <row r="16" ht="18.9" customHeight="1" spans="1:22">
      <c r="A16" s="227"/>
      <c r="B16" s="227"/>
      <c r="C16" s="227"/>
      <c r="D16" s="227"/>
      <c r="E16" s="228"/>
      <c r="F16" s="225"/>
      <c r="G16" s="226"/>
      <c r="H16" s="226"/>
      <c r="I16" s="226"/>
      <c r="J16" s="226"/>
      <c r="K16" s="226"/>
      <c r="L16" s="226"/>
      <c r="M16" s="226"/>
      <c r="N16" s="226"/>
      <c r="O16" s="226"/>
      <c r="P16" s="225"/>
      <c r="Q16" s="225"/>
      <c r="R16" s="225"/>
      <c r="S16" s="246"/>
      <c r="T16" s="246"/>
      <c r="U16" s="246"/>
      <c r="V16"/>
    </row>
  </sheetData>
  <sheetProtection sheet="1"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90277777777778" right="0.55" top="0.786805555555556" bottom="0.590277777777778" header="0.511805555555556" footer="0.471527777777778"/>
  <pageSetup paperSize="9" scale="75" orientation="landscape"/>
  <headerFooter alignWithMargins="0">
    <oddFooter>&amp;C第 &amp;P 页,共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7"/>
  <sheetViews>
    <sheetView showGridLines="0" showZeros="0" topLeftCell="G1" workbookViewId="0">
      <selection activeCell="A1" sqref="A1"/>
    </sheetView>
  </sheetViews>
  <sheetFormatPr defaultColWidth="9" defaultRowHeight="14.25" outlineLevelRow="6"/>
  <cols>
    <col min="1" max="1" width="3.9" customWidth="1"/>
    <col min="2" max="3" width="4.4" customWidth="1"/>
    <col min="4" max="4" width="7.2" customWidth="1"/>
    <col min="5" max="5" width="15.4" customWidth="1"/>
    <col min="6" max="6" width="10.6" customWidth="1"/>
    <col min="7" max="21" width="7.2" customWidth="1"/>
  </cols>
  <sheetData>
    <row r="1" customHeight="1" spans="1:21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34" t="s">
        <v>262</v>
      </c>
    </row>
    <row r="2" ht="24.75" customHeight="1" spans="1:21">
      <c r="A2" s="114" t="s">
        <v>263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ht="19.5" customHeight="1" spans="1:2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35" t="s">
        <v>78</v>
      </c>
      <c r="U3" s="135"/>
    </row>
    <row r="4" ht="27.75" customHeight="1" spans="1:21">
      <c r="A4" s="115" t="s">
        <v>121</v>
      </c>
      <c r="B4" s="116"/>
      <c r="C4" s="117"/>
      <c r="D4" s="118" t="s">
        <v>140</v>
      </c>
      <c r="E4" s="118" t="s">
        <v>141</v>
      </c>
      <c r="F4" s="118" t="s">
        <v>109</v>
      </c>
      <c r="G4" s="119" t="s">
        <v>142</v>
      </c>
      <c r="H4" s="119" t="s">
        <v>143</v>
      </c>
      <c r="I4" s="119" t="s">
        <v>144</v>
      </c>
      <c r="J4" s="119" t="s">
        <v>145</v>
      </c>
      <c r="K4" s="119" t="s">
        <v>146</v>
      </c>
      <c r="L4" s="119" t="s">
        <v>147</v>
      </c>
      <c r="M4" s="119" t="s">
        <v>132</v>
      </c>
      <c r="N4" s="119" t="s">
        <v>148</v>
      </c>
      <c r="O4" s="119" t="s">
        <v>130</v>
      </c>
      <c r="P4" s="119" t="s">
        <v>134</v>
      </c>
      <c r="Q4" s="119" t="s">
        <v>133</v>
      </c>
      <c r="R4" s="119" t="s">
        <v>149</v>
      </c>
      <c r="S4" s="119" t="s">
        <v>150</v>
      </c>
      <c r="T4" s="119" t="s">
        <v>151</v>
      </c>
      <c r="U4" s="119" t="s">
        <v>137</v>
      </c>
    </row>
    <row r="5" ht="13.5" customHeight="1" spans="1:21">
      <c r="A5" s="118" t="s">
        <v>110</v>
      </c>
      <c r="B5" s="118" t="s">
        <v>111</v>
      </c>
      <c r="C5" s="118" t="s">
        <v>112</v>
      </c>
      <c r="D5" s="120"/>
      <c r="E5" s="120"/>
      <c r="F5" s="120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</row>
    <row r="6" ht="18" customHeight="1" spans="1:21">
      <c r="A6" s="121"/>
      <c r="B6" s="121"/>
      <c r="C6" s="121"/>
      <c r="D6" s="121"/>
      <c r="E6" s="121"/>
      <c r="F6" s="121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</row>
    <row r="7" s="69" customFormat="1" ht="29.25" customHeight="1" spans="1:21">
      <c r="A7" s="156"/>
      <c r="B7" s="156"/>
      <c r="C7" s="156"/>
      <c r="D7" s="156"/>
      <c r="E7" s="157"/>
      <c r="F7" s="200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</row>
  </sheetData>
  <sheetProtection sheet="1"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7"/>
  <sheetViews>
    <sheetView showGridLines="0" showZeros="0" topLeftCell="F1" workbookViewId="0">
      <selection activeCell="A1" sqref="A1"/>
    </sheetView>
  </sheetViews>
  <sheetFormatPr defaultColWidth="9" defaultRowHeight="12.75" customHeight="1"/>
  <cols>
    <col min="1" max="3" width="4" style="159" customWidth="1"/>
    <col min="4" max="4" width="9.6" style="159" customWidth="1"/>
    <col min="5" max="5" width="22.5" style="159" customWidth="1"/>
    <col min="6" max="7" width="8.5" style="159" customWidth="1"/>
    <col min="8" max="10" width="7.2" style="159" customWidth="1"/>
    <col min="11" max="11" width="8.5" style="159" customWidth="1"/>
    <col min="12" max="19" width="7.2" style="159" customWidth="1"/>
    <col min="20" max="21" width="7.7" style="159" customWidth="1"/>
    <col min="22" max="16384" width="9" style="159"/>
  </cols>
  <sheetData>
    <row r="1" ht="24.75" customHeight="1" spans="1:22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83"/>
      <c r="R1" s="183"/>
      <c r="S1" s="188"/>
      <c r="T1" s="188"/>
      <c r="U1" s="160" t="s">
        <v>264</v>
      </c>
      <c r="V1"/>
    </row>
    <row r="2" ht="24.75" customHeight="1" spans="1:22">
      <c r="A2" s="161" t="s">
        <v>265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/>
    </row>
    <row r="3" ht="24.75" customHeight="1" spans="1:22">
      <c r="A3" s="162"/>
      <c r="B3" s="163"/>
      <c r="C3" s="164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89"/>
      <c r="R3" s="189"/>
      <c r="S3" s="190"/>
      <c r="T3" s="191" t="s">
        <v>78</v>
      </c>
      <c r="U3" s="191"/>
      <c r="V3" s="192"/>
    </row>
    <row r="4" ht="24.75" customHeight="1" spans="1:22">
      <c r="A4" s="165" t="s">
        <v>121</v>
      </c>
      <c r="B4" s="165"/>
      <c r="C4" s="165"/>
      <c r="D4" s="166" t="s">
        <v>79</v>
      </c>
      <c r="E4" s="167" t="s">
        <v>108</v>
      </c>
      <c r="F4" s="167" t="s">
        <v>122</v>
      </c>
      <c r="G4" s="165" t="s">
        <v>123</v>
      </c>
      <c r="H4" s="165"/>
      <c r="I4" s="165"/>
      <c r="J4" s="167"/>
      <c r="K4" s="167" t="s">
        <v>124</v>
      </c>
      <c r="L4" s="166"/>
      <c r="M4" s="166"/>
      <c r="N4" s="166"/>
      <c r="O4" s="166"/>
      <c r="P4" s="166"/>
      <c r="Q4" s="166"/>
      <c r="R4" s="193"/>
      <c r="S4" s="194" t="s">
        <v>125</v>
      </c>
      <c r="T4" s="195" t="s">
        <v>126</v>
      </c>
      <c r="U4" s="195" t="s">
        <v>127</v>
      </c>
      <c r="V4" s="192"/>
    </row>
    <row r="5" ht="24.75" customHeight="1" spans="1:22">
      <c r="A5" s="168" t="s">
        <v>110</v>
      </c>
      <c r="B5" s="168" t="s">
        <v>111</v>
      </c>
      <c r="C5" s="168" t="s">
        <v>112</v>
      </c>
      <c r="D5" s="167"/>
      <c r="E5" s="167"/>
      <c r="F5" s="165"/>
      <c r="G5" s="168" t="s">
        <v>81</v>
      </c>
      <c r="H5" s="168" t="s">
        <v>128</v>
      </c>
      <c r="I5" s="168" t="s">
        <v>129</v>
      </c>
      <c r="J5" s="185" t="s">
        <v>130</v>
      </c>
      <c r="K5" s="186" t="s">
        <v>81</v>
      </c>
      <c r="L5" s="187" t="s">
        <v>131</v>
      </c>
      <c r="M5" s="187" t="s">
        <v>132</v>
      </c>
      <c r="N5" s="187" t="s">
        <v>133</v>
      </c>
      <c r="O5" s="187" t="s">
        <v>134</v>
      </c>
      <c r="P5" s="187" t="s">
        <v>135</v>
      </c>
      <c r="Q5" s="187" t="s">
        <v>136</v>
      </c>
      <c r="R5" s="187" t="s">
        <v>137</v>
      </c>
      <c r="S5" s="195"/>
      <c r="T5" s="195"/>
      <c r="U5" s="195"/>
      <c r="V5" s="192"/>
    </row>
    <row r="6" ht="30.75" customHeight="1" spans="1:22">
      <c r="A6" s="167"/>
      <c r="B6" s="167"/>
      <c r="C6" s="167"/>
      <c r="D6" s="167"/>
      <c r="E6" s="165"/>
      <c r="F6" s="169" t="s">
        <v>109</v>
      </c>
      <c r="G6" s="167"/>
      <c r="H6" s="167"/>
      <c r="I6" s="167"/>
      <c r="J6" s="165"/>
      <c r="K6" s="166"/>
      <c r="L6" s="187"/>
      <c r="M6" s="187"/>
      <c r="N6" s="187"/>
      <c r="O6" s="187"/>
      <c r="P6" s="187"/>
      <c r="Q6" s="187"/>
      <c r="R6" s="187"/>
      <c r="S6" s="195"/>
      <c r="T6" s="195"/>
      <c r="U6" s="195"/>
      <c r="V6"/>
    </row>
    <row r="7" ht="24.75" customHeight="1" spans="1:22">
      <c r="A7" s="170" t="s">
        <v>94</v>
      </c>
      <c r="B7" s="170" t="s">
        <v>94</v>
      </c>
      <c r="C7" s="170" t="s">
        <v>94</v>
      </c>
      <c r="D7" s="170" t="s">
        <v>94</v>
      </c>
      <c r="E7" s="170" t="s">
        <v>94</v>
      </c>
      <c r="F7" s="171">
        <v>1</v>
      </c>
      <c r="G7" s="170">
        <v>2</v>
      </c>
      <c r="H7" s="170">
        <v>3</v>
      </c>
      <c r="I7" s="170">
        <v>4</v>
      </c>
      <c r="J7" s="170">
        <v>5</v>
      </c>
      <c r="K7" s="170">
        <v>6</v>
      </c>
      <c r="L7" s="170">
        <v>7</v>
      </c>
      <c r="M7" s="170">
        <v>8</v>
      </c>
      <c r="N7" s="170">
        <v>9</v>
      </c>
      <c r="O7" s="170">
        <v>10</v>
      </c>
      <c r="P7" s="170">
        <v>11</v>
      </c>
      <c r="Q7" s="170">
        <v>12</v>
      </c>
      <c r="R7" s="170">
        <v>13</v>
      </c>
      <c r="S7" s="170">
        <v>14</v>
      </c>
      <c r="T7" s="171">
        <v>15</v>
      </c>
      <c r="U7" s="171">
        <v>16</v>
      </c>
      <c r="V7"/>
    </row>
    <row r="8" s="158" customFormat="1" ht="24.75" customHeight="1" spans="1:22">
      <c r="A8" s="172"/>
      <c r="B8" s="172"/>
      <c r="C8" s="173"/>
      <c r="D8" s="174"/>
      <c r="E8" s="175"/>
      <c r="F8" s="176"/>
      <c r="G8" s="177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96"/>
      <c r="T8" s="196"/>
      <c r="U8" s="197"/>
      <c r="V8" s="69"/>
    </row>
    <row r="9" ht="27" customHeight="1" spans="1:22">
      <c r="A9" s="179"/>
      <c r="B9" s="179"/>
      <c r="C9" s="179"/>
      <c r="D9" s="179"/>
      <c r="E9" s="180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98"/>
      <c r="T9" s="198"/>
      <c r="U9" s="198"/>
      <c r="V9"/>
    </row>
    <row r="10" ht="18.9" customHeight="1" spans="1:22">
      <c r="A10" s="179"/>
      <c r="B10" s="179"/>
      <c r="C10" s="179"/>
      <c r="D10" s="179"/>
      <c r="E10" s="180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98"/>
      <c r="T10" s="198"/>
      <c r="U10" s="198"/>
      <c r="V10"/>
    </row>
    <row r="11" ht="18.9" customHeight="1" spans="1:22">
      <c r="A11" s="179"/>
      <c r="B11" s="179"/>
      <c r="C11" s="179"/>
      <c r="D11" s="179"/>
      <c r="E11" s="180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98"/>
      <c r="T11" s="198"/>
      <c r="U11" s="198"/>
      <c r="V11"/>
    </row>
    <row r="12" ht="18.9" customHeight="1" spans="1:22">
      <c r="A12" s="179"/>
      <c r="B12" s="179"/>
      <c r="C12" s="179"/>
      <c r="D12" s="179"/>
      <c r="E12" s="180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98"/>
      <c r="T12" s="198"/>
      <c r="U12" s="198"/>
      <c r="V12"/>
    </row>
    <row r="13" ht="18.9" customHeight="1" spans="1:22">
      <c r="A13" s="179"/>
      <c r="B13" s="179"/>
      <c r="C13" s="179"/>
      <c r="D13" s="179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98"/>
      <c r="T13" s="198"/>
      <c r="U13" s="199"/>
      <c r="V13"/>
    </row>
    <row r="14" ht="18.9" customHeight="1" spans="1:22">
      <c r="A14" s="182"/>
      <c r="B14" s="182"/>
      <c r="C14" s="182"/>
      <c r="D14" s="179"/>
      <c r="E14" s="180"/>
      <c r="F14" s="181"/>
      <c r="G14" s="183"/>
      <c r="H14" s="181"/>
      <c r="I14" s="181"/>
      <c r="J14" s="181"/>
      <c r="K14" s="183"/>
      <c r="L14" s="181"/>
      <c r="M14" s="181"/>
      <c r="N14" s="181"/>
      <c r="O14" s="181"/>
      <c r="P14" s="181"/>
      <c r="Q14" s="181"/>
      <c r="R14" s="181"/>
      <c r="S14" s="198"/>
      <c r="T14" s="198"/>
      <c r="U14" s="199"/>
      <c r="V14"/>
    </row>
    <row r="15" ht="18.9" customHeight="1" spans="1:22">
      <c r="A15" s="182"/>
      <c r="B15" s="182"/>
      <c r="C15" s="182"/>
      <c r="D15" s="182"/>
      <c r="E15" s="184"/>
      <c r="F15" s="181"/>
      <c r="G15" s="183"/>
      <c r="H15" s="183"/>
      <c r="I15" s="183"/>
      <c r="J15" s="183"/>
      <c r="K15" s="183"/>
      <c r="L15" s="183"/>
      <c r="M15" s="181"/>
      <c r="N15" s="181"/>
      <c r="O15" s="181"/>
      <c r="P15" s="181"/>
      <c r="Q15" s="181"/>
      <c r="R15" s="181"/>
      <c r="S15" s="198"/>
      <c r="T15" s="199"/>
      <c r="U15" s="199"/>
      <c r="V15"/>
    </row>
    <row r="16" ht="18.9" customHeight="1" spans="1:22">
      <c r="A16" s="182"/>
      <c r="B16" s="182"/>
      <c r="C16" s="182"/>
      <c r="D16" s="182"/>
      <c r="E16" s="184"/>
      <c r="F16" s="181"/>
      <c r="G16" s="183"/>
      <c r="H16" s="183"/>
      <c r="I16" s="183"/>
      <c r="J16" s="183"/>
      <c r="K16" s="183"/>
      <c r="L16" s="183"/>
      <c r="M16" s="181"/>
      <c r="N16" s="181"/>
      <c r="O16" s="181"/>
      <c r="P16" s="181"/>
      <c r="Q16" s="181"/>
      <c r="R16" s="181"/>
      <c r="S16" s="199"/>
      <c r="T16" s="199"/>
      <c r="U16" s="199"/>
      <c r="V16"/>
    </row>
    <row r="17" customHeight="1" spans="1:22">
      <c r="A17"/>
      <c r="B17"/>
      <c r="C17"/>
      <c r="D17"/>
      <c r="E17"/>
      <c r="F17"/>
      <c r="G17"/>
      <c r="H17"/>
      <c r="I17"/>
      <c r="J17"/>
      <c r="K17"/>
      <c r="L17" s="158"/>
      <c r="M17" s="158"/>
      <c r="N17"/>
      <c r="O17"/>
      <c r="P17"/>
      <c r="Q17"/>
      <c r="R17"/>
      <c r="S17"/>
      <c r="T17"/>
      <c r="U17"/>
      <c r="V17"/>
    </row>
  </sheetData>
  <sheetProtection sheet="1" formatCells="0" formatColumns="0" formatRows="0"/>
  <mergeCells count="26">
    <mergeCell ref="A2:U2"/>
    <mergeCell ref="T3:U3"/>
    <mergeCell ref="A4:C4"/>
    <mergeCell ref="G4:J4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" right="0.15625" top="0.786805555555556" bottom="0.590277777777778" header="0.511805555555556" footer="0.471527777777778"/>
  <pageSetup paperSize="9" scale="75" orientation="landscape"/>
  <headerFooter alignWithMargins="0">
    <oddFooter>&amp;C第 &amp;P 页,共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7"/>
  <sheetViews>
    <sheetView showGridLines="0" showZeros="0" topLeftCell="G1" workbookViewId="0">
      <selection activeCell="A1" sqref="A1"/>
    </sheetView>
  </sheetViews>
  <sheetFormatPr defaultColWidth="9" defaultRowHeight="14.25" outlineLevelRow="6"/>
  <cols>
    <col min="1" max="1" width="3.9" customWidth="1"/>
    <col min="2" max="3" width="4.4" customWidth="1"/>
    <col min="4" max="4" width="7.2" customWidth="1"/>
    <col min="5" max="5" width="15.4" customWidth="1"/>
    <col min="6" max="6" width="10.6" customWidth="1"/>
    <col min="7" max="21" width="7.2" customWidth="1"/>
  </cols>
  <sheetData>
    <row r="1" customHeight="1" spans="1:21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34" t="s">
        <v>266</v>
      </c>
    </row>
    <row r="2" ht="24.75" customHeight="1" spans="1:21">
      <c r="A2" s="114" t="s">
        <v>267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ht="19.5" customHeight="1" spans="1:2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35" t="s">
        <v>78</v>
      </c>
      <c r="U3" s="135"/>
    </row>
    <row r="4" ht="27.75" customHeight="1" spans="1:21">
      <c r="A4" s="115" t="s">
        <v>121</v>
      </c>
      <c r="B4" s="116"/>
      <c r="C4" s="117"/>
      <c r="D4" s="118" t="s">
        <v>140</v>
      </c>
      <c r="E4" s="118" t="s">
        <v>141</v>
      </c>
      <c r="F4" s="118" t="s">
        <v>109</v>
      </c>
      <c r="G4" s="119" t="s">
        <v>142</v>
      </c>
      <c r="H4" s="119" t="s">
        <v>143</v>
      </c>
      <c r="I4" s="119" t="s">
        <v>144</v>
      </c>
      <c r="J4" s="119" t="s">
        <v>145</v>
      </c>
      <c r="K4" s="119" t="s">
        <v>146</v>
      </c>
      <c r="L4" s="119" t="s">
        <v>147</v>
      </c>
      <c r="M4" s="119" t="s">
        <v>132</v>
      </c>
      <c r="N4" s="119" t="s">
        <v>148</v>
      </c>
      <c r="O4" s="119" t="s">
        <v>130</v>
      </c>
      <c r="P4" s="119" t="s">
        <v>134</v>
      </c>
      <c r="Q4" s="119" t="s">
        <v>133</v>
      </c>
      <c r="R4" s="119" t="s">
        <v>149</v>
      </c>
      <c r="S4" s="119" t="s">
        <v>150</v>
      </c>
      <c r="T4" s="119" t="s">
        <v>151</v>
      </c>
      <c r="U4" s="119" t="s">
        <v>137</v>
      </c>
    </row>
    <row r="5" ht="13.5" customHeight="1" spans="1:21">
      <c r="A5" s="118" t="s">
        <v>110</v>
      </c>
      <c r="B5" s="118" t="s">
        <v>111</v>
      </c>
      <c r="C5" s="118" t="s">
        <v>112</v>
      </c>
      <c r="D5" s="120"/>
      <c r="E5" s="120"/>
      <c r="F5" s="120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</row>
    <row r="6" ht="18" customHeight="1" spans="1:21">
      <c r="A6" s="121"/>
      <c r="B6" s="121"/>
      <c r="C6" s="121"/>
      <c r="D6" s="121"/>
      <c r="E6" s="121"/>
      <c r="F6" s="121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</row>
    <row r="7" s="69" customFormat="1" ht="29.25" customHeight="1" spans="1:21">
      <c r="A7" s="156"/>
      <c r="B7" s="156"/>
      <c r="C7" s="156"/>
      <c r="D7" s="156"/>
      <c r="E7" s="157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</row>
  </sheetData>
  <sheetProtection sheet="1"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S13"/>
  <sheetViews>
    <sheetView showGridLines="0" showZeros="0" topLeftCell="I1" workbookViewId="0">
      <selection activeCell="F9" sqref="F9:F13"/>
    </sheetView>
  </sheetViews>
  <sheetFormatPr defaultColWidth="6.9" defaultRowHeight="12.75" customHeight="1"/>
  <cols>
    <col min="1" max="3" width="3.6" style="137" customWidth="1"/>
    <col min="4" max="4" width="6.9" style="137" customWidth="1"/>
    <col min="5" max="5" width="22.6" style="137" customWidth="1"/>
    <col min="6" max="6" width="9.4" style="137" customWidth="1"/>
    <col min="7" max="7" width="8.6" style="137" customWidth="1"/>
    <col min="8" max="10" width="7.5" style="137" customWidth="1"/>
    <col min="11" max="11" width="8.4" style="137" customWidth="1"/>
    <col min="12" max="21" width="7.5" style="137" customWidth="1"/>
    <col min="22" max="40" width="6.9" style="137" customWidth="1"/>
    <col min="41" max="41" width="6.6" style="137" customWidth="1"/>
    <col min="42" max="252" width="6.9" style="137" customWidth="1"/>
    <col min="253" max="254" width="6.9" style="138" customWidth="1"/>
    <col min="255" max="16383" width="6.9" style="138"/>
  </cols>
  <sheetData>
    <row r="1" ht="27" customHeight="1" spans="22:37">
      <c r="V1" s="150" t="s">
        <v>268</v>
      </c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</row>
    <row r="2" ht="33" customHeight="1" spans="1:37">
      <c r="A2" s="139" t="s">
        <v>269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</row>
    <row r="3" ht="18.75" customHeight="1" spans="1:37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51"/>
      <c r="U3" s="152" t="s">
        <v>78</v>
      </c>
      <c r="V3" s="151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</row>
    <row r="4" s="136" customFormat="1" ht="23.25" customHeight="1" spans="1:22">
      <c r="A4" s="141" t="s">
        <v>121</v>
      </c>
      <c r="B4" s="141"/>
      <c r="C4" s="141"/>
      <c r="D4" s="142" t="s">
        <v>79</v>
      </c>
      <c r="E4" s="143" t="s">
        <v>108</v>
      </c>
      <c r="F4" s="142" t="s">
        <v>122</v>
      </c>
      <c r="G4" s="144" t="s">
        <v>123</v>
      </c>
      <c r="H4" s="144"/>
      <c r="I4" s="144"/>
      <c r="J4" s="144"/>
      <c r="K4" s="144" t="s">
        <v>124</v>
      </c>
      <c r="L4" s="144"/>
      <c r="M4" s="144"/>
      <c r="N4" s="144"/>
      <c r="O4" s="144"/>
      <c r="P4" s="144"/>
      <c r="Q4" s="144"/>
      <c r="R4" s="144"/>
      <c r="S4" s="145" t="s">
        <v>270</v>
      </c>
      <c r="T4" s="145"/>
      <c r="U4" s="145"/>
      <c r="V4" s="145"/>
    </row>
    <row r="5" s="136" customFormat="1" ht="23.25" customHeight="1" spans="1:22">
      <c r="A5" s="145" t="s">
        <v>110</v>
      </c>
      <c r="B5" s="142" t="s">
        <v>111</v>
      </c>
      <c r="C5" s="142" t="s">
        <v>112</v>
      </c>
      <c r="D5" s="142"/>
      <c r="E5" s="143"/>
      <c r="F5" s="142"/>
      <c r="G5" s="142" t="s">
        <v>81</v>
      </c>
      <c r="H5" s="142" t="s">
        <v>128</v>
      </c>
      <c r="I5" s="142" t="s">
        <v>129</v>
      </c>
      <c r="J5" s="142" t="s">
        <v>130</v>
      </c>
      <c r="K5" s="142" t="s">
        <v>81</v>
      </c>
      <c r="L5" s="142" t="s">
        <v>131</v>
      </c>
      <c r="M5" s="142" t="s">
        <v>132</v>
      </c>
      <c r="N5" s="142" t="s">
        <v>133</v>
      </c>
      <c r="O5" s="142" t="s">
        <v>134</v>
      </c>
      <c r="P5" s="142" t="s">
        <v>135</v>
      </c>
      <c r="Q5" s="142" t="s">
        <v>136</v>
      </c>
      <c r="R5" s="142" t="s">
        <v>137</v>
      </c>
      <c r="S5" s="145" t="s">
        <v>81</v>
      </c>
      <c r="T5" s="145" t="s">
        <v>271</v>
      </c>
      <c r="U5" s="145" t="s">
        <v>272</v>
      </c>
      <c r="V5" s="145" t="s">
        <v>273</v>
      </c>
    </row>
    <row r="6" ht="31.5" customHeight="1" spans="1:252">
      <c r="A6" s="145"/>
      <c r="B6" s="142"/>
      <c r="C6" s="142"/>
      <c r="D6" s="142"/>
      <c r="E6" s="143"/>
      <c r="F6" s="146" t="s">
        <v>109</v>
      </c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5"/>
      <c r="T6" s="145"/>
      <c r="U6" s="145"/>
      <c r="V6" s="145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  <c r="FL6" s="153"/>
      <c r="FM6" s="153"/>
      <c r="FN6" s="153"/>
      <c r="FO6" s="153"/>
      <c r="FP6" s="153"/>
      <c r="FQ6" s="153"/>
      <c r="FR6" s="153"/>
      <c r="FS6" s="153"/>
      <c r="FT6" s="153"/>
      <c r="FU6" s="153"/>
      <c r="FV6" s="153"/>
      <c r="FW6" s="153"/>
      <c r="FX6" s="153"/>
      <c r="FY6" s="153"/>
      <c r="FZ6" s="153"/>
      <c r="GA6" s="153"/>
      <c r="GB6" s="153"/>
      <c r="GC6" s="153"/>
      <c r="GD6" s="153"/>
      <c r="GE6" s="153"/>
      <c r="GF6" s="153"/>
      <c r="GG6" s="153"/>
      <c r="GH6" s="153"/>
      <c r="GI6" s="153"/>
      <c r="GJ6" s="153"/>
      <c r="GK6" s="153"/>
      <c r="GL6" s="153"/>
      <c r="GM6" s="153"/>
      <c r="GN6" s="153"/>
      <c r="GO6" s="153"/>
      <c r="GP6" s="153"/>
      <c r="GQ6" s="153"/>
      <c r="GR6" s="153"/>
      <c r="GS6" s="153"/>
      <c r="GT6" s="153"/>
      <c r="GU6" s="153"/>
      <c r="GV6" s="153"/>
      <c r="GW6" s="153"/>
      <c r="GX6" s="153"/>
      <c r="GY6" s="153"/>
      <c r="GZ6" s="153"/>
      <c r="HA6" s="153"/>
      <c r="HB6" s="153"/>
      <c r="HC6" s="153"/>
      <c r="HD6" s="153"/>
      <c r="HE6" s="153"/>
      <c r="HF6" s="153"/>
      <c r="HG6" s="153"/>
      <c r="HH6" s="153"/>
      <c r="HI6" s="153"/>
      <c r="HJ6" s="153"/>
      <c r="HK6" s="153"/>
      <c r="HL6" s="153"/>
      <c r="HM6" s="153"/>
      <c r="HN6" s="153"/>
      <c r="HO6" s="153"/>
      <c r="HP6" s="153"/>
      <c r="HQ6" s="153"/>
      <c r="HR6" s="153"/>
      <c r="HS6" s="153"/>
      <c r="HT6" s="153"/>
      <c r="HU6" s="153"/>
      <c r="HV6" s="153"/>
      <c r="HW6" s="153"/>
      <c r="HX6" s="153"/>
      <c r="HY6" s="153"/>
      <c r="HZ6" s="153"/>
      <c r="IA6" s="153"/>
      <c r="IB6" s="153"/>
      <c r="IC6" s="153"/>
      <c r="ID6" s="153"/>
      <c r="IE6" s="153"/>
      <c r="IF6" s="153"/>
      <c r="IG6" s="153"/>
      <c r="IH6" s="153"/>
      <c r="II6" s="153"/>
      <c r="IJ6" s="153"/>
      <c r="IK6" s="153"/>
      <c r="IL6" s="153"/>
      <c r="IM6" s="153"/>
      <c r="IN6" s="153"/>
      <c r="IO6" s="153"/>
      <c r="IP6" s="138"/>
      <c r="IQ6" s="138"/>
      <c r="IR6" s="138"/>
    </row>
    <row r="7" ht="23.25" customHeight="1" spans="1:252">
      <c r="A7" s="146" t="s">
        <v>94</v>
      </c>
      <c r="B7" s="146" t="s">
        <v>94</v>
      </c>
      <c r="C7" s="146" t="s">
        <v>94</v>
      </c>
      <c r="D7" s="146" t="s">
        <v>94</v>
      </c>
      <c r="E7" s="146" t="s">
        <v>94</v>
      </c>
      <c r="F7" s="146">
        <v>1</v>
      </c>
      <c r="G7" s="146">
        <v>2</v>
      </c>
      <c r="H7" s="146">
        <v>3</v>
      </c>
      <c r="I7" s="149">
        <v>4</v>
      </c>
      <c r="J7" s="149">
        <v>5</v>
      </c>
      <c r="K7" s="146">
        <v>6</v>
      </c>
      <c r="L7" s="146">
        <v>7</v>
      </c>
      <c r="M7" s="146">
        <v>8</v>
      </c>
      <c r="N7" s="149">
        <v>9</v>
      </c>
      <c r="O7" s="149">
        <v>10</v>
      </c>
      <c r="P7" s="146">
        <v>11</v>
      </c>
      <c r="Q7" s="146">
        <v>12</v>
      </c>
      <c r="R7" s="146">
        <v>13</v>
      </c>
      <c r="S7" s="146">
        <v>14</v>
      </c>
      <c r="T7" s="146">
        <v>15</v>
      </c>
      <c r="U7" s="146">
        <v>16</v>
      </c>
      <c r="V7" s="146">
        <v>17</v>
      </c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  <c r="IM7" s="153"/>
      <c r="IN7" s="153"/>
      <c r="IO7" s="153"/>
      <c r="IP7" s="138"/>
      <c r="IQ7" s="138"/>
      <c r="IR7" s="138"/>
    </row>
    <row r="8" ht="23.25" customHeight="1" spans="1:253">
      <c r="A8" s="147"/>
      <c r="B8" s="148"/>
      <c r="C8" s="148"/>
      <c r="D8" s="122"/>
      <c r="E8" s="122" t="s">
        <v>81</v>
      </c>
      <c r="F8" s="127">
        <f>F9+F10+F11+F12+F13</f>
        <v>1728.32</v>
      </c>
      <c r="G8" s="127">
        <f>G9+G10+G11+G12+G13</f>
        <v>1297.57</v>
      </c>
      <c r="H8" s="127">
        <v>609.24</v>
      </c>
      <c r="I8" s="127">
        <v>230.35</v>
      </c>
      <c r="J8" s="133">
        <v>457.98</v>
      </c>
      <c r="K8" s="133">
        <v>430.75</v>
      </c>
      <c r="L8" s="133"/>
      <c r="M8" s="133">
        <v>330</v>
      </c>
      <c r="N8" s="133">
        <v>0</v>
      </c>
      <c r="O8" s="133">
        <v>0</v>
      </c>
      <c r="P8" s="133"/>
      <c r="Q8" s="133">
        <v>0</v>
      </c>
      <c r="R8" s="133">
        <v>100.75</v>
      </c>
      <c r="S8" s="154"/>
      <c r="T8" s="155"/>
      <c r="U8" s="155"/>
      <c r="V8" s="155"/>
      <c r="IS8" s="137"/>
    </row>
    <row r="9" ht="23.25" customHeight="1" spans="1:253">
      <c r="A9" s="124" t="s">
        <v>113</v>
      </c>
      <c r="B9" s="124" t="s">
        <v>114</v>
      </c>
      <c r="C9" s="124" t="s">
        <v>115</v>
      </c>
      <c r="D9" s="124" t="s">
        <v>95</v>
      </c>
      <c r="E9" s="125" t="s">
        <v>96</v>
      </c>
      <c r="F9" s="127">
        <f t="shared" ref="F9:F13" si="0">G9+K9+S9</f>
        <v>1570.59</v>
      </c>
      <c r="G9" s="127">
        <f t="shared" ref="G9:G13" si="1">H9+I9+J9</f>
        <v>1139.84</v>
      </c>
      <c r="H9" s="127">
        <f>427.65+27.18</f>
        <v>454.83</v>
      </c>
      <c r="I9" s="127">
        <v>227.03</v>
      </c>
      <c r="J9" s="133">
        <v>457.98</v>
      </c>
      <c r="K9" s="133">
        <v>430.75</v>
      </c>
      <c r="L9" s="133"/>
      <c r="M9" s="133">
        <v>330</v>
      </c>
      <c r="N9" s="133"/>
      <c r="O9" s="133"/>
      <c r="P9" s="133"/>
      <c r="Q9" s="133"/>
      <c r="R9" s="133">
        <v>100.75</v>
      </c>
      <c r="S9" s="154"/>
      <c r="T9" s="155"/>
      <c r="U9" s="155"/>
      <c r="V9" s="155"/>
      <c r="IS9" s="137"/>
    </row>
    <row r="10" ht="23.25" customHeight="1" spans="1:253">
      <c r="A10" s="128" t="s">
        <v>116</v>
      </c>
      <c r="B10" s="128" t="s">
        <v>115</v>
      </c>
      <c r="C10" s="128" t="s">
        <v>117</v>
      </c>
      <c r="D10" s="129" t="s">
        <v>97</v>
      </c>
      <c r="E10" s="130" t="s">
        <v>98</v>
      </c>
      <c r="F10" s="127">
        <f>G10+K10+S10</f>
        <v>56.62</v>
      </c>
      <c r="G10" s="127">
        <f>H10+I10+J10</f>
        <v>56.62</v>
      </c>
      <c r="H10" s="127">
        <v>55.18</v>
      </c>
      <c r="I10" s="127">
        <v>1.44</v>
      </c>
      <c r="J10" s="133"/>
      <c r="K10" s="133"/>
      <c r="L10" s="133"/>
      <c r="M10" s="133"/>
      <c r="N10" s="133"/>
      <c r="O10" s="133"/>
      <c r="P10" s="133"/>
      <c r="Q10" s="133"/>
      <c r="R10" s="133"/>
      <c r="S10" s="154">
        <v>0</v>
      </c>
      <c r="T10" s="155"/>
      <c r="U10" s="155"/>
      <c r="V10" s="155"/>
      <c r="IS10" s="137"/>
    </row>
    <row r="11" ht="23.25" customHeight="1" spans="1:253">
      <c r="A11" s="128" t="s">
        <v>113</v>
      </c>
      <c r="B11" s="128" t="s">
        <v>114</v>
      </c>
      <c r="C11" s="128" t="s">
        <v>115</v>
      </c>
      <c r="D11" s="129" t="s">
        <v>99</v>
      </c>
      <c r="E11" s="130" t="s">
        <v>100</v>
      </c>
      <c r="F11" s="127">
        <f>G11+K11+S11</f>
        <v>81.84</v>
      </c>
      <c r="G11" s="127">
        <f>H11+I11+J11</f>
        <v>81.84</v>
      </c>
      <c r="H11" s="127">
        <v>80.2</v>
      </c>
      <c r="I11" s="127">
        <v>1.64</v>
      </c>
      <c r="J11" s="133"/>
      <c r="K11" s="133"/>
      <c r="L11" s="133"/>
      <c r="M11" s="133"/>
      <c r="N11" s="133"/>
      <c r="O11" s="133"/>
      <c r="P11" s="133"/>
      <c r="Q11" s="133"/>
      <c r="R11" s="133"/>
      <c r="S11" s="154"/>
      <c r="T11" s="155"/>
      <c r="U11" s="155"/>
      <c r="V11" s="155"/>
      <c r="IS11" s="137"/>
    </row>
    <row r="12" ht="23.25" customHeight="1" spans="1:253">
      <c r="A12" s="128" t="s">
        <v>113</v>
      </c>
      <c r="B12" s="128" t="s">
        <v>117</v>
      </c>
      <c r="C12" s="128" t="s">
        <v>274</v>
      </c>
      <c r="D12" s="129" t="s">
        <v>101</v>
      </c>
      <c r="E12" s="130" t="s">
        <v>102</v>
      </c>
      <c r="F12" s="127">
        <f>G12+K12+S12</f>
        <v>9.27</v>
      </c>
      <c r="G12" s="127">
        <f>H12+I12+J12</f>
        <v>9.27</v>
      </c>
      <c r="H12" s="127">
        <v>9.15</v>
      </c>
      <c r="I12" s="127">
        <v>0.12</v>
      </c>
      <c r="J12" s="133"/>
      <c r="K12" s="133"/>
      <c r="L12" s="133"/>
      <c r="M12" s="133"/>
      <c r="N12" s="133"/>
      <c r="O12" s="133"/>
      <c r="P12" s="133"/>
      <c r="Q12" s="133"/>
      <c r="R12" s="133"/>
      <c r="S12" s="154"/>
      <c r="T12" s="155"/>
      <c r="U12" s="155"/>
      <c r="V12" s="155"/>
      <c r="IS12" s="137"/>
    </row>
    <row r="13" ht="23.25" customHeight="1" spans="1:253">
      <c r="A13" s="128" t="s">
        <v>116</v>
      </c>
      <c r="B13" s="128" t="s">
        <v>115</v>
      </c>
      <c r="C13" s="128" t="s">
        <v>274</v>
      </c>
      <c r="D13" s="129" t="s">
        <v>103</v>
      </c>
      <c r="E13" s="130" t="s">
        <v>104</v>
      </c>
      <c r="F13" s="127">
        <f>G13+K13+S13</f>
        <v>10</v>
      </c>
      <c r="G13" s="127">
        <f>H13+I13+J13</f>
        <v>10</v>
      </c>
      <c r="H13" s="127">
        <v>9.88</v>
      </c>
      <c r="I13" s="127">
        <v>0.12</v>
      </c>
      <c r="J13" s="133"/>
      <c r="K13" s="133"/>
      <c r="L13" s="133"/>
      <c r="M13" s="133"/>
      <c r="N13" s="133"/>
      <c r="O13" s="133"/>
      <c r="P13" s="133"/>
      <c r="Q13" s="133"/>
      <c r="R13" s="133"/>
      <c r="S13" s="154"/>
      <c r="T13" s="155"/>
      <c r="U13" s="155"/>
      <c r="V13" s="155"/>
      <c r="IS13" s="137"/>
    </row>
  </sheetData>
  <sheetProtection sheet="1" formatCells="0" formatColumns="0" formatRows="0"/>
  <mergeCells count="25">
    <mergeCell ref="A2:V2"/>
    <mergeCell ref="U3:V3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55" right="0.55" top="0.786805555555556" bottom="0.590277777777778" header="0.511805555555556" footer="0.511805555555556"/>
  <pageSetup paperSize="9" scale="1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2"/>
  <sheetViews>
    <sheetView showGridLines="0" showZeros="0" topLeftCell="G1" workbookViewId="0">
      <selection activeCell="F8" sqref="F8"/>
    </sheetView>
  </sheetViews>
  <sheetFormatPr defaultColWidth="9" defaultRowHeight="14.25"/>
  <cols>
    <col min="1" max="1" width="3.9" customWidth="1"/>
    <col min="2" max="3" width="4.4" customWidth="1"/>
    <col min="4" max="4" width="7.2" customWidth="1"/>
    <col min="5" max="5" width="15.4" customWidth="1"/>
    <col min="6" max="6" width="10.6" customWidth="1"/>
    <col min="7" max="21" width="7.2" customWidth="1"/>
  </cols>
  <sheetData>
    <row r="1" customHeight="1" spans="1:21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34" t="s">
        <v>275</v>
      </c>
    </row>
    <row r="2" ht="24.75" customHeight="1" spans="1:21">
      <c r="A2" s="114" t="s">
        <v>276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ht="19.5" customHeight="1" spans="1:2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35" t="s">
        <v>78</v>
      </c>
      <c r="U3" s="135"/>
    </row>
    <row r="4" ht="27.75" customHeight="1" spans="1:21">
      <c r="A4" s="115" t="s">
        <v>121</v>
      </c>
      <c r="B4" s="116"/>
      <c r="C4" s="117"/>
      <c r="D4" s="118" t="s">
        <v>140</v>
      </c>
      <c r="E4" s="118" t="s">
        <v>141</v>
      </c>
      <c r="F4" s="118" t="s">
        <v>109</v>
      </c>
      <c r="G4" s="119" t="s">
        <v>142</v>
      </c>
      <c r="H4" s="119" t="s">
        <v>143</v>
      </c>
      <c r="I4" s="119" t="s">
        <v>144</v>
      </c>
      <c r="J4" s="119" t="s">
        <v>145</v>
      </c>
      <c r="K4" s="119" t="s">
        <v>146</v>
      </c>
      <c r="L4" s="119" t="s">
        <v>147</v>
      </c>
      <c r="M4" s="119" t="s">
        <v>132</v>
      </c>
      <c r="N4" s="119" t="s">
        <v>148</v>
      </c>
      <c r="O4" s="119" t="s">
        <v>130</v>
      </c>
      <c r="P4" s="119" t="s">
        <v>134</v>
      </c>
      <c r="Q4" s="119" t="s">
        <v>133</v>
      </c>
      <c r="R4" s="119" t="s">
        <v>149</v>
      </c>
      <c r="S4" s="119" t="s">
        <v>150</v>
      </c>
      <c r="T4" s="119" t="s">
        <v>151</v>
      </c>
      <c r="U4" s="119" t="s">
        <v>137</v>
      </c>
    </row>
    <row r="5" ht="13.5" customHeight="1" spans="1:21">
      <c r="A5" s="118" t="s">
        <v>110</v>
      </c>
      <c r="B5" s="118" t="s">
        <v>111</v>
      </c>
      <c r="C5" s="118" t="s">
        <v>112</v>
      </c>
      <c r="D5" s="120"/>
      <c r="E5" s="120"/>
      <c r="F5" s="120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</row>
    <row r="6" ht="18" customHeight="1" spans="1:21">
      <c r="A6" s="121"/>
      <c r="B6" s="121"/>
      <c r="C6" s="121"/>
      <c r="D6" s="121"/>
      <c r="E6" s="121"/>
      <c r="F6" s="121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</row>
    <row r="7" ht="29.25" customHeight="1" spans="1:21">
      <c r="A7" s="122"/>
      <c r="B7" s="122"/>
      <c r="C7" s="122"/>
      <c r="D7" s="122"/>
      <c r="E7" s="122" t="s">
        <v>81</v>
      </c>
      <c r="F7" s="123">
        <f>F8+F9+F10+F11+F12</f>
        <v>1728.32</v>
      </c>
      <c r="G7" s="123">
        <f t="shared" ref="G7:O7" si="0">G8+G9+G10+G11+G12</f>
        <v>609.24</v>
      </c>
      <c r="H7" s="123">
        <f>H8+H9+H10+H11+H12</f>
        <v>230.35</v>
      </c>
      <c r="I7" s="123">
        <f>I8+I9+I10+I11+I12</f>
        <v>0</v>
      </c>
      <c r="J7" s="123">
        <f>J8+J9+J10+J11+J12</f>
        <v>0</v>
      </c>
      <c r="K7" s="123">
        <f>K8+K9+K10+K11+K12</f>
        <v>0</v>
      </c>
      <c r="L7" s="123">
        <f>L8+L9+L10+L11+L12</f>
        <v>0</v>
      </c>
      <c r="M7" s="123">
        <f>M8+M9+M10+M11+M12</f>
        <v>330</v>
      </c>
      <c r="N7" s="123">
        <f>N8+N9+N10+N11+N12</f>
        <v>0</v>
      </c>
      <c r="O7" s="123">
        <f>O8+O9+O10+O11+O12</f>
        <v>457.98</v>
      </c>
      <c r="P7" s="123">
        <f t="shared" ref="P7:U7" si="1">P8+P9+P10+P11+P12</f>
        <v>0</v>
      </c>
      <c r="Q7" s="123">
        <f>Q8+Q9+Q10+Q11+Q12</f>
        <v>0</v>
      </c>
      <c r="R7" s="123">
        <f>R8+R9+R10+R11+R12</f>
        <v>0</v>
      </c>
      <c r="S7" s="123">
        <f>S8+S9+S10+S11+S12</f>
        <v>0</v>
      </c>
      <c r="T7" s="123">
        <f>T8+T9+T10+T11+T12</f>
        <v>0</v>
      </c>
      <c r="U7" s="123">
        <f>U8+U9+U10+U11+U12</f>
        <v>100.75</v>
      </c>
    </row>
    <row r="8" ht="29.25" customHeight="1" spans="1:21">
      <c r="A8" s="124" t="s">
        <v>113</v>
      </c>
      <c r="B8" s="124" t="s">
        <v>114</v>
      </c>
      <c r="C8" s="124" t="s">
        <v>115</v>
      </c>
      <c r="D8" s="124" t="s">
        <v>95</v>
      </c>
      <c r="E8" s="125" t="s">
        <v>96</v>
      </c>
      <c r="F8" s="126">
        <v>1570.59</v>
      </c>
      <c r="G8" s="127">
        <f>427.65+27.18</f>
        <v>454.83</v>
      </c>
      <c r="H8" s="127">
        <v>227.03</v>
      </c>
      <c r="I8" s="132"/>
      <c r="J8" s="132"/>
      <c r="K8" s="132"/>
      <c r="L8" s="132"/>
      <c r="M8" s="132">
        <v>330</v>
      </c>
      <c r="N8" s="132">
        <v>0</v>
      </c>
      <c r="O8" s="133">
        <v>457.98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100.75</v>
      </c>
    </row>
    <row r="9" ht="29.25" customHeight="1" spans="1:21">
      <c r="A9" s="128" t="s">
        <v>116</v>
      </c>
      <c r="B9" s="128" t="s">
        <v>115</v>
      </c>
      <c r="C9" s="128" t="s">
        <v>117</v>
      </c>
      <c r="D9" s="129" t="s">
        <v>97</v>
      </c>
      <c r="E9" s="130" t="s">
        <v>98</v>
      </c>
      <c r="F9" s="131">
        <v>56.62</v>
      </c>
      <c r="G9" s="127">
        <v>55.18</v>
      </c>
      <c r="H9" s="127">
        <v>1.44</v>
      </c>
      <c r="I9" s="132"/>
      <c r="J9" s="132"/>
      <c r="K9" s="132"/>
      <c r="L9" s="132"/>
      <c r="M9" s="132"/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</row>
    <row r="10" ht="29.25" customHeight="1" spans="1:21">
      <c r="A10" s="128" t="s">
        <v>113</v>
      </c>
      <c r="B10" s="128" t="s">
        <v>114</v>
      </c>
      <c r="C10" s="128" t="s">
        <v>115</v>
      </c>
      <c r="D10" s="129" t="s">
        <v>99</v>
      </c>
      <c r="E10" s="130" t="s">
        <v>100</v>
      </c>
      <c r="F10" s="131">
        <v>81.84</v>
      </c>
      <c r="G10" s="127">
        <v>80.2</v>
      </c>
      <c r="H10" s="127">
        <v>1.64</v>
      </c>
      <c r="I10" s="132"/>
      <c r="J10" s="132"/>
      <c r="K10" s="132"/>
      <c r="L10" s="132"/>
      <c r="M10" s="132"/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</row>
    <row r="11" ht="29.25" customHeight="1" spans="1:21">
      <c r="A11" s="128" t="s">
        <v>113</v>
      </c>
      <c r="B11" s="128" t="s">
        <v>117</v>
      </c>
      <c r="C11" s="128" t="s">
        <v>118</v>
      </c>
      <c r="D11" s="129" t="s">
        <v>101</v>
      </c>
      <c r="E11" s="130" t="s">
        <v>102</v>
      </c>
      <c r="F11" s="131">
        <v>9.27</v>
      </c>
      <c r="G11" s="127">
        <v>9.15</v>
      </c>
      <c r="H11" s="127">
        <v>0.12</v>
      </c>
      <c r="I11" s="132"/>
      <c r="J11" s="132"/>
      <c r="K11" s="132"/>
      <c r="L11" s="132"/>
      <c r="M11" s="132"/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</row>
    <row r="12" ht="29.25" customHeight="1" spans="1:21">
      <c r="A12" s="128" t="s">
        <v>116</v>
      </c>
      <c r="B12" s="128" t="s">
        <v>115</v>
      </c>
      <c r="C12" s="128" t="s">
        <v>117</v>
      </c>
      <c r="D12" s="129" t="s">
        <v>103</v>
      </c>
      <c r="E12" s="130" t="s">
        <v>104</v>
      </c>
      <c r="F12" s="131">
        <v>10</v>
      </c>
      <c r="G12" s="127">
        <v>9.88</v>
      </c>
      <c r="H12" s="127">
        <v>0.12</v>
      </c>
      <c r="I12" s="132"/>
      <c r="J12" s="132"/>
      <c r="K12" s="132"/>
      <c r="L12" s="132"/>
      <c r="M12" s="132"/>
      <c r="N12" s="132">
        <v>0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</row>
  </sheetData>
  <sheetProtection sheet="1"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6"/>
  <sheetViews>
    <sheetView showGridLines="0" showZeros="0" topLeftCell="B1" workbookViewId="0">
      <selection activeCell="M12" sqref="M12"/>
    </sheetView>
  </sheetViews>
  <sheetFormatPr defaultColWidth="6.875" defaultRowHeight="12.75" customHeight="1"/>
  <cols>
    <col min="1" max="1" width="24.5" style="86" customWidth="1"/>
    <col min="2" max="2" width="9.125" style="86" customWidth="1"/>
    <col min="3" max="8" width="7.875" style="86" customWidth="1"/>
    <col min="9" max="9" width="9.125" style="86" customWidth="1"/>
    <col min="10" max="14" width="7.875" style="86" customWidth="1"/>
    <col min="15" max="15" width="9.375" style="86" customWidth="1"/>
    <col min="16" max="250" width="6.875" style="86" customWidth="1"/>
    <col min="251" max="16384" width="6.875" style="86"/>
  </cols>
  <sheetData>
    <row r="1" customHeight="1" spans="15:15">
      <c r="O1" s="105" t="s">
        <v>277</v>
      </c>
    </row>
    <row r="2" ht="47.25" customHeight="1" spans="1:15">
      <c r="A2" s="87" t="s">
        <v>278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customHeight="1" spans="1:15">
      <c r="A3" s="88"/>
      <c r="F3" s="88"/>
      <c r="G3" s="88"/>
      <c r="H3" s="88"/>
      <c r="I3" s="88"/>
      <c r="J3" s="88"/>
      <c r="K3" s="88"/>
      <c r="L3" s="88"/>
      <c r="M3" s="88"/>
      <c r="N3" s="88"/>
      <c r="O3" s="88" t="s">
        <v>78</v>
      </c>
    </row>
    <row r="4" ht="23.25" customHeight="1" spans="1:15">
      <c r="A4" s="89" t="s">
        <v>279</v>
      </c>
      <c r="B4" s="90" t="s">
        <v>280</v>
      </c>
      <c r="C4" s="90"/>
      <c r="D4" s="90"/>
      <c r="E4" s="90"/>
      <c r="F4" s="90"/>
      <c r="G4" s="90"/>
      <c r="H4" s="90"/>
      <c r="I4" s="106" t="s">
        <v>281</v>
      </c>
      <c r="J4" s="107"/>
      <c r="K4" s="107"/>
      <c r="L4" s="107"/>
      <c r="M4" s="107"/>
      <c r="N4" s="107"/>
      <c r="O4" s="107"/>
    </row>
    <row r="5" ht="23.25" customHeight="1" spans="1:15">
      <c r="A5" s="89"/>
      <c r="B5" s="91" t="s">
        <v>81</v>
      </c>
      <c r="C5" s="91" t="s">
        <v>194</v>
      </c>
      <c r="D5" s="91" t="s">
        <v>282</v>
      </c>
      <c r="E5" s="92" t="s">
        <v>283</v>
      </c>
      <c r="F5" s="93" t="s">
        <v>197</v>
      </c>
      <c r="G5" s="93" t="s">
        <v>284</v>
      </c>
      <c r="H5" s="94" t="s">
        <v>199</v>
      </c>
      <c r="I5" s="96" t="s">
        <v>81</v>
      </c>
      <c r="J5" s="97" t="s">
        <v>194</v>
      </c>
      <c r="K5" s="97" t="s">
        <v>282</v>
      </c>
      <c r="L5" s="97" t="s">
        <v>283</v>
      </c>
      <c r="M5" s="97" t="s">
        <v>197</v>
      </c>
      <c r="N5" s="97" t="s">
        <v>284</v>
      </c>
      <c r="O5" s="97" t="s">
        <v>199</v>
      </c>
    </row>
    <row r="6" ht="33" customHeight="1" spans="1:15">
      <c r="A6" s="89"/>
      <c r="B6" s="95"/>
      <c r="C6" s="95"/>
      <c r="D6" s="95"/>
      <c r="E6" s="96"/>
      <c r="F6" s="97"/>
      <c r="G6" s="97"/>
      <c r="H6" s="98"/>
      <c r="I6" s="96"/>
      <c r="J6" s="97"/>
      <c r="K6" s="97"/>
      <c r="L6" s="97"/>
      <c r="M6" s="97"/>
      <c r="N6" s="97"/>
      <c r="O6" s="97"/>
    </row>
    <row r="7" ht="25" customHeight="1" spans="1:15">
      <c r="A7" s="99" t="s">
        <v>94</v>
      </c>
      <c r="B7" s="100">
        <v>7</v>
      </c>
      <c r="C7" s="100">
        <v>8</v>
      </c>
      <c r="D7" s="100">
        <v>9</v>
      </c>
      <c r="E7" s="100">
        <v>10</v>
      </c>
      <c r="F7" s="100">
        <v>11</v>
      </c>
      <c r="G7" s="100">
        <v>12</v>
      </c>
      <c r="H7" s="100">
        <v>13</v>
      </c>
      <c r="I7" s="100">
        <v>14</v>
      </c>
      <c r="J7" s="100">
        <v>15</v>
      </c>
      <c r="K7" s="100">
        <v>16</v>
      </c>
      <c r="L7" s="100">
        <v>17</v>
      </c>
      <c r="M7" s="100">
        <v>18</v>
      </c>
      <c r="N7" s="100">
        <v>19</v>
      </c>
      <c r="O7" s="100">
        <v>20</v>
      </c>
    </row>
    <row r="8" s="85" customFormat="1" ht="22" customHeight="1" spans="1:15">
      <c r="A8" s="101" t="s">
        <v>285</v>
      </c>
      <c r="B8" s="102">
        <v>62.1</v>
      </c>
      <c r="C8" s="102">
        <v>35</v>
      </c>
      <c r="D8" s="102"/>
      <c r="E8" s="102"/>
      <c r="F8" s="102"/>
      <c r="G8" s="102"/>
      <c r="H8" s="102">
        <v>27.1</v>
      </c>
      <c r="I8" s="108">
        <f t="shared" ref="I8:I11" si="0">SUM(J8:O8)</f>
        <v>56.32</v>
      </c>
      <c r="J8" s="108">
        <v>30</v>
      </c>
      <c r="K8" s="108"/>
      <c r="L8" s="108"/>
      <c r="M8" s="108"/>
      <c r="N8" s="109"/>
      <c r="O8" s="110">
        <v>26.32</v>
      </c>
    </row>
    <row r="9" ht="21" customHeight="1" spans="1:15">
      <c r="A9" s="101" t="s">
        <v>286</v>
      </c>
      <c r="B9" s="102">
        <v>0.6</v>
      </c>
      <c r="C9" s="102"/>
      <c r="D9" s="102"/>
      <c r="E9" s="102"/>
      <c r="F9" s="102"/>
      <c r="G9" s="102"/>
      <c r="H9" s="102">
        <v>0.6</v>
      </c>
      <c r="I9" s="108">
        <f>SUM(J9:O9)</f>
        <v>0.6</v>
      </c>
      <c r="J9" s="108"/>
      <c r="K9" s="108"/>
      <c r="L9" s="108"/>
      <c r="M9" s="108"/>
      <c r="N9" s="109"/>
      <c r="O9" s="110">
        <v>0.6</v>
      </c>
    </row>
    <row r="10" ht="21" customHeight="1" spans="1:15">
      <c r="A10" s="101" t="s">
        <v>287</v>
      </c>
      <c r="B10" s="103">
        <v>0.72</v>
      </c>
      <c r="C10" s="104"/>
      <c r="D10" s="104"/>
      <c r="E10" s="104"/>
      <c r="F10" s="104"/>
      <c r="G10" s="104"/>
      <c r="H10" s="104">
        <v>0.72</v>
      </c>
      <c r="I10" s="108">
        <f>SUM(J10:O10)</f>
        <v>0.72</v>
      </c>
      <c r="J10" s="104"/>
      <c r="K10" s="103"/>
      <c r="L10" s="104"/>
      <c r="M10" s="103"/>
      <c r="N10" s="111"/>
      <c r="O10" s="110">
        <v>0.72</v>
      </c>
    </row>
    <row r="11" ht="21" customHeight="1" spans="1:15">
      <c r="A11" s="101" t="s">
        <v>288</v>
      </c>
      <c r="B11" s="103">
        <v>60.78</v>
      </c>
      <c r="C11" s="103">
        <v>35</v>
      </c>
      <c r="D11" s="104"/>
      <c r="E11" s="103"/>
      <c r="F11" s="103"/>
      <c r="G11" s="104"/>
      <c r="H11" s="104">
        <v>25.78</v>
      </c>
      <c r="I11" s="108">
        <f>SUM(J11:O11)</f>
        <v>55</v>
      </c>
      <c r="J11" s="103">
        <v>30</v>
      </c>
      <c r="K11" s="104"/>
      <c r="L11" s="103"/>
      <c r="M11" s="103"/>
      <c r="N11" s="112"/>
      <c r="O11" s="110">
        <v>25</v>
      </c>
    </row>
    <row r="12" ht="21" customHeight="1" spans="2:2">
      <c r="B12" s="85"/>
    </row>
    <row r="13" customHeight="1" spans="15:15">
      <c r="O13" s="85"/>
    </row>
    <row r="16" customHeight="1" spans="1:1">
      <c r="A16" s="85"/>
    </row>
  </sheetData>
  <sheetProtection sheet="1" formatCells="0" formatColumns="0" formatRows="0"/>
  <mergeCells count="18"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747916666666667" right="0.747916666666667" top="0.393055555555556" bottom="0.984027777777778" header="0.511805555555556" footer="0.51180555555555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71"/>
  <sheetViews>
    <sheetView showGridLines="0" showZeros="0" topLeftCell="A19" workbookViewId="0">
      <selection activeCell="H10" sqref="H10"/>
    </sheetView>
  </sheetViews>
  <sheetFormatPr defaultColWidth="9" defaultRowHeight="14.25" outlineLevelCol="4"/>
  <cols>
    <col min="1" max="1" width="22" customWidth="1"/>
    <col min="2" max="2" width="23.7" customWidth="1"/>
    <col min="3" max="5" width="14.4" customWidth="1"/>
  </cols>
  <sheetData>
    <row r="1" customHeight="1" spans="1:5">
      <c r="A1" s="70"/>
      <c r="B1" s="70"/>
      <c r="C1" s="70"/>
      <c r="D1" s="70"/>
      <c r="E1" s="71" t="s">
        <v>289</v>
      </c>
    </row>
    <row r="2" ht="22.5" customHeight="1" spans="1:5">
      <c r="A2" s="72" t="s">
        <v>290</v>
      </c>
      <c r="B2" s="72"/>
      <c r="C2" s="72"/>
      <c r="D2" s="72"/>
      <c r="E2" s="72"/>
    </row>
    <row r="3" customHeight="1" spans="1:5">
      <c r="A3" s="73"/>
      <c r="B3" s="70"/>
      <c r="C3" s="70"/>
      <c r="D3" s="70"/>
      <c r="E3" s="74" t="s">
        <v>78</v>
      </c>
    </row>
    <row r="4" s="68" customFormat="1" ht="21" customHeight="1" spans="1:5">
      <c r="A4" s="75" t="s">
        <v>291</v>
      </c>
      <c r="B4" s="75"/>
      <c r="C4" s="76" t="s">
        <v>123</v>
      </c>
      <c r="D4" s="76"/>
      <c r="E4" s="76"/>
    </row>
    <row r="5" s="68" customFormat="1" ht="15.75" customHeight="1" spans="1:5">
      <c r="A5" s="77" t="s">
        <v>107</v>
      </c>
      <c r="B5" s="77" t="s">
        <v>292</v>
      </c>
      <c r="C5" s="77" t="s">
        <v>81</v>
      </c>
      <c r="D5" s="77" t="s">
        <v>293</v>
      </c>
      <c r="E5" s="77" t="s">
        <v>294</v>
      </c>
    </row>
    <row r="6" s="68" customFormat="1" ht="15.75" customHeight="1" spans="1:5">
      <c r="A6" s="77"/>
      <c r="B6" s="77"/>
      <c r="C6" s="77"/>
      <c r="D6" s="77"/>
      <c r="E6" s="77"/>
    </row>
    <row r="7" s="68" customFormat="1" ht="21" customHeight="1" spans="1:5">
      <c r="A7" s="78" t="s">
        <v>94</v>
      </c>
      <c r="B7" s="78" t="s">
        <v>94</v>
      </c>
      <c r="C7" s="78">
        <v>1</v>
      </c>
      <c r="D7" s="78">
        <v>2</v>
      </c>
      <c r="E7" s="78">
        <v>3</v>
      </c>
    </row>
    <row r="8" s="69" customFormat="1" ht="24" customHeight="1" spans="1:5">
      <c r="A8" s="79" t="s">
        <v>295</v>
      </c>
      <c r="B8" s="79" t="s">
        <v>159</v>
      </c>
      <c r="C8" s="80">
        <v>83.77</v>
      </c>
      <c r="D8" s="80">
        <v>83.77</v>
      </c>
      <c r="E8" s="81"/>
    </row>
    <row r="9" ht="24" customHeight="1" spans="1:5">
      <c r="A9" s="79" t="s">
        <v>295</v>
      </c>
      <c r="B9" s="79" t="s">
        <v>296</v>
      </c>
      <c r="C9" s="80">
        <v>76.89</v>
      </c>
      <c r="D9" s="80">
        <v>76.89</v>
      </c>
      <c r="E9" s="81"/>
    </row>
    <row r="10" ht="24" customHeight="1" spans="1:5">
      <c r="A10" s="79" t="s">
        <v>295</v>
      </c>
      <c r="B10" s="79" t="s">
        <v>297</v>
      </c>
      <c r="C10" s="80">
        <v>6.98</v>
      </c>
      <c r="D10" s="80">
        <v>6.98</v>
      </c>
      <c r="E10" s="81"/>
    </row>
    <row r="11" ht="24" customHeight="1" spans="1:5">
      <c r="A11" s="79" t="s">
        <v>295</v>
      </c>
      <c r="B11" s="79" t="s">
        <v>298</v>
      </c>
      <c r="C11" s="80">
        <v>4.32</v>
      </c>
      <c r="D11" s="80">
        <v>4.32</v>
      </c>
      <c r="E11" s="81"/>
    </row>
    <row r="12" ht="24" customHeight="1" spans="1:5">
      <c r="A12" s="79" t="s">
        <v>295</v>
      </c>
      <c r="B12" s="79" t="s">
        <v>155</v>
      </c>
      <c r="C12" s="80">
        <v>85.24</v>
      </c>
      <c r="D12" s="80">
        <v>85.24</v>
      </c>
      <c r="E12" s="81"/>
    </row>
    <row r="13" ht="24" customHeight="1" spans="1:5">
      <c r="A13" s="79" t="s">
        <v>295</v>
      </c>
      <c r="B13" s="79" t="s">
        <v>156</v>
      </c>
      <c r="C13" s="80">
        <v>22</v>
      </c>
      <c r="D13" s="80">
        <v>22</v>
      </c>
      <c r="E13" s="81"/>
    </row>
    <row r="14" ht="24" customHeight="1" spans="1:5">
      <c r="A14" s="79" t="s">
        <v>295</v>
      </c>
      <c r="B14" s="79" t="s">
        <v>158</v>
      </c>
      <c r="C14" s="80">
        <v>148.45</v>
      </c>
      <c r="D14" s="80">
        <v>148.45</v>
      </c>
      <c r="E14" s="81"/>
    </row>
    <row r="15" ht="24" customHeight="1" spans="1:5">
      <c r="A15" s="79" t="s">
        <v>295</v>
      </c>
      <c r="B15" s="79" t="s">
        <v>129</v>
      </c>
      <c r="C15" s="80">
        <v>116.93</v>
      </c>
      <c r="D15" s="82"/>
      <c r="E15" s="80">
        <v>116.93</v>
      </c>
    </row>
    <row r="16" ht="24" customHeight="1" spans="1:5">
      <c r="A16" s="79" t="s">
        <v>295</v>
      </c>
      <c r="B16" s="79" t="s">
        <v>130</v>
      </c>
      <c r="C16" s="80">
        <v>224.86</v>
      </c>
      <c r="D16" s="80">
        <v>224.86</v>
      </c>
      <c r="E16" s="81"/>
    </row>
    <row r="17" ht="24" customHeight="1" spans="1:5">
      <c r="A17" s="79" t="s">
        <v>295</v>
      </c>
      <c r="B17" s="79" t="s">
        <v>129</v>
      </c>
      <c r="C17" s="80">
        <v>22</v>
      </c>
      <c r="D17" s="82"/>
      <c r="E17" s="80">
        <v>22</v>
      </c>
    </row>
    <row r="18" ht="24" customHeight="1" spans="1:5">
      <c r="A18" s="79" t="s">
        <v>295</v>
      </c>
      <c r="B18" s="79" t="s">
        <v>129</v>
      </c>
      <c r="C18" s="80">
        <v>12</v>
      </c>
      <c r="D18" s="82"/>
      <c r="E18" s="80">
        <v>12</v>
      </c>
    </row>
    <row r="19" ht="24" customHeight="1" spans="1:5">
      <c r="A19" s="79" t="s">
        <v>295</v>
      </c>
      <c r="B19" s="79" t="s">
        <v>129</v>
      </c>
      <c r="C19" s="80">
        <v>6</v>
      </c>
      <c r="D19" s="82"/>
      <c r="E19" s="80">
        <v>6</v>
      </c>
    </row>
    <row r="20" ht="24" customHeight="1" spans="1:5">
      <c r="A20" s="79" t="s">
        <v>295</v>
      </c>
      <c r="B20" s="79" t="s">
        <v>155</v>
      </c>
      <c r="C20" s="80">
        <v>25.98</v>
      </c>
      <c r="D20" s="80">
        <v>25.98</v>
      </c>
      <c r="E20" s="82"/>
    </row>
    <row r="21" ht="24" customHeight="1" spans="1:5">
      <c r="A21" s="79" t="s">
        <v>295</v>
      </c>
      <c r="B21" s="79" t="s">
        <v>158</v>
      </c>
      <c r="C21" s="80">
        <v>1.2</v>
      </c>
      <c r="D21" s="80">
        <v>1.2</v>
      </c>
      <c r="E21" s="82"/>
    </row>
    <row r="22" ht="24" customHeight="1" spans="1:5">
      <c r="A22" s="79" t="s">
        <v>295</v>
      </c>
      <c r="B22" s="79" t="s">
        <v>129</v>
      </c>
      <c r="C22" s="80">
        <v>4</v>
      </c>
      <c r="D22" s="82"/>
      <c r="E22" s="80">
        <v>4</v>
      </c>
    </row>
    <row r="23" ht="24" customHeight="1" spans="1:5">
      <c r="A23" s="79" t="s">
        <v>295</v>
      </c>
      <c r="B23" s="79" t="s">
        <v>130</v>
      </c>
      <c r="C23" s="80">
        <v>2</v>
      </c>
      <c r="D23" s="80">
        <v>2</v>
      </c>
      <c r="E23" s="82"/>
    </row>
    <row r="24" ht="24" customHeight="1" spans="1:5">
      <c r="A24" s="79" t="s">
        <v>295</v>
      </c>
      <c r="B24" s="79" t="s">
        <v>129</v>
      </c>
      <c r="C24" s="80">
        <v>12.8</v>
      </c>
      <c r="D24" s="82"/>
      <c r="E24" s="80">
        <v>12.8</v>
      </c>
    </row>
    <row r="25" ht="24" customHeight="1" spans="1:5">
      <c r="A25" s="79" t="s">
        <v>295</v>
      </c>
      <c r="B25" s="79" t="s">
        <v>130</v>
      </c>
      <c r="C25" s="80">
        <v>5</v>
      </c>
      <c r="D25" s="80">
        <v>5</v>
      </c>
      <c r="E25" s="82"/>
    </row>
    <row r="26" ht="24" customHeight="1" spans="1:5">
      <c r="A26" s="79" t="s">
        <v>295</v>
      </c>
      <c r="B26" s="79" t="s">
        <v>129</v>
      </c>
      <c r="C26" s="80">
        <v>108</v>
      </c>
      <c r="D26" s="82"/>
      <c r="E26" s="80">
        <v>108</v>
      </c>
    </row>
    <row r="27" ht="24" customHeight="1" spans="1:5">
      <c r="A27" s="79" t="s">
        <v>295</v>
      </c>
      <c r="B27" s="79" t="s">
        <v>130</v>
      </c>
      <c r="C27" s="80">
        <v>171.42</v>
      </c>
      <c r="D27" s="80">
        <v>171.42</v>
      </c>
      <c r="E27" s="82"/>
    </row>
    <row r="28" ht="24" customHeight="1" spans="1:5">
      <c r="A28" s="79"/>
      <c r="B28" s="79"/>
      <c r="C28" s="80">
        <v>0</v>
      </c>
      <c r="D28" s="80">
        <v>0</v>
      </c>
      <c r="E28" s="82"/>
    </row>
    <row r="29" ht="24" customHeight="1" spans="1:5">
      <c r="A29" s="79" t="s">
        <v>299</v>
      </c>
      <c r="B29" s="79" t="s">
        <v>296</v>
      </c>
      <c r="C29" s="80">
        <v>1.94</v>
      </c>
      <c r="D29" s="80">
        <v>1.94</v>
      </c>
      <c r="E29" s="82"/>
    </row>
    <row r="30" ht="24" customHeight="1" spans="1:5">
      <c r="A30" s="79" t="s">
        <v>299</v>
      </c>
      <c r="B30" s="79" t="s">
        <v>159</v>
      </c>
      <c r="C30" s="80">
        <v>21.21</v>
      </c>
      <c r="D30" s="80">
        <v>21.21</v>
      </c>
      <c r="E30" s="82"/>
    </row>
    <row r="31" ht="24" customHeight="1" spans="1:5">
      <c r="A31" s="79" t="s">
        <v>299</v>
      </c>
      <c r="B31" s="79" t="s">
        <v>297</v>
      </c>
      <c r="C31" s="80">
        <v>0.4</v>
      </c>
      <c r="D31" s="80">
        <v>0.4</v>
      </c>
      <c r="E31" s="82"/>
    </row>
    <row r="32" ht="24" customHeight="1" spans="1:5">
      <c r="A32" s="79" t="s">
        <v>299</v>
      </c>
      <c r="B32" s="79" t="s">
        <v>155</v>
      </c>
      <c r="C32" s="80">
        <v>13.99</v>
      </c>
      <c r="D32" s="80">
        <v>13.99</v>
      </c>
      <c r="E32" s="82"/>
    </row>
    <row r="33" ht="24" customHeight="1" spans="1:5">
      <c r="A33" s="79" t="s">
        <v>299</v>
      </c>
      <c r="B33" s="79" t="s">
        <v>163</v>
      </c>
      <c r="C33" s="80">
        <v>12.33</v>
      </c>
      <c r="D33" s="80">
        <v>12.33</v>
      </c>
      <c r="E33" s="82"/>
    </row>
    <row r="34" ht="24" customHeight="1" spans="1:5">
      <c r="A34" s="79" t="s">
        <v>299</v>
      </c>
      <c r="B34" s="79" t="s">
        <v>156</v>
      </c>
      <c r="C34" s="80">
        <v>5.32</v>
      </c>
      <c r="D34" s="80">
        <v>5.32</v>
      </c>
      <c r="E34" s="82"/>
    </row>
    <row r="35" ht="24" customHeight="1" spans="1:5">
      <c r="A35" s="79" t="s">
        <v>299</v>
      </c>
      <c r="B35" s="79" t="s">
        <v>129</v>
      </c>
      <c r="C35" s="80">
        <v>1.43</v>
      </c>
      <c r="D35" s="82"/>
      <c r="E35" s="80">
        <v>1.43</v>
      </c>
    </row>
    <row r="36" ht="24" customHeight="1" spans="1:5">
      <c r="A36" s="79" t="s">
        <v>300</v>
      </c>
      <c r="B36" s="79" t="s">
        <v>159</v>
      </c>
      <c r="C36" s="80">
        <v>30.81</v>
      </c>
      <c r="D36" s="80">
        <v>30.81</v>
      </c>
      <c r="E36" s="82"/>
    </row>
    <row r="37" ht="24" customHeight="1" spans="1:5">
      <c r="A37" s="79" t="s">
        <v>300</v>
      </c>
      <c r="B37" s="79" t="s">
        <v>296</v>
      </c>
      <c r="C37" s="80">
        <v>3.14</v>
      </c>
      <c r="D37" s="80">
        <v>3.14</v>
      </c>
      <c r="E37" s="82"/>
    </row>
    <row r="38" ht="24" customHeight="1" spans="1:5">
      <c r="A38" s="79" t="s">
        <v>300</v>
      </c>
      <c r="B38" s="79" t="s">
        <v>155</v>
      </c>
      <c r="C38" s="80">
        <v>20.35</v>
      </c>
      <c r="D38" s="80">
        <v>20.35</v>
      </c>
      <c r="E38" s="82"/>
    </row>
    <row r="39" ht="24" customHeight="1" spans="1:5">
      <c r="A39" s="79" t="s">
        <v>300</v>
      </c>
      <c r="B39" s="79" t="s">
        <v>163</v>
      </c>
      <c r="C39" s="80">
        <v>18.09</v>
      </c>
      <c r="D39" s="80">
        <v>18.09</v>
      </c>
      <c r="E39" s="82"/>
    </row>
    <row r="40" ht="24" customHeight="1" spans="1:5">
      <c r="A40" s="79" t="s">
        <v>300</v>
      </c>
      <c r="B40" s="79" t="s">
        <v>156</v>
      </c>
      <c r="C40" s="80">
        <v>7.81</v>
      </c>
      <c r="D40" s="80">
        <v>7.81</v>
      </c>
      <c r="E40" s="82"/>
    </row>
    <row r="41" ht="24" customHeight="1" spans="1:5">
      <c r="A41" s="79" t="s">
        <v>300</v>
      </c>
      <c r="B41" s="79" t="s">
        <v>129</v>
      </c>
      <c r="C41" s="80">
        <v>1.64</v>
      </c>
      <c r="D41" s="82"/>
      <c r="E41" s="80">
        <v>1.64</v>
      </c>
    </row>
    <row r="42" ht="24" customHeight="1" spans="1:5">
      <c r="A42" s="79" t="s">
        <v>301</v>
      </c>
      <c r="B42" s="79" t="s">
        <v>159</v>
      </c>
      <c r="C42" s="80">
        <v>3.3</v>
      </c>
      <c r="D42" s="80">
        <v>3.3</v>
      </c>
      <c r="E42" s="82"/>
    </row>
    <row r="43" ht="24" customHeight="1" spans="1:5">
      <c r="A43" s="79" t="s">
        <v>301</v>
      </c>
      <c r="B43" s="79" t="s">
        <v>296</v>
      </c>
      <c r="C43" s="80">
        <v>0.38</v>
      </c>
      <c r="D43" s="80">
        <v>0.38</v>
      </c>
      <c r="E43" s="82"/>
    </row>
    <row r="44" ht="24" customHeight="1" spans="1:5">
      <c r="A44" s="79" t="s">
        <v>301</v>
      </c>
      <c r="B44" s="79" t="s">
        <v>155</v>
      </c>
      <c r="C44" s="80">
        <v>2.32</v>
      </c>
      <c r="D44" s="80">
        <v>2.32</v>
      </c>
      <c r="E44" s="82"/>
    </row>
    <row r="45" ht="24" customHeight="1" spans="1:5">
      <c r="A45" s="79" t="s">
        <v>301</v>
      </c>
      <c r="B45" s="79" t="s">
        <v>163</v>
      </c>
      <c r="C45" s="80">
        <v>2.26</v>
      </c>
      <c r="D45" s="80">
        <v>2.26</v>
      </c>
      <c r="E45" s="82"/>
    </row>
    <row r="46" ht="24" customHeight="1" spans="1:5">
      <c r="A46" s="79" t="s">
        <v>301</v>
      </c>
      <c r="B46" s="79" t="s">
        <v>156</v>
      </c>
      <c r="C46" s="80">
        <v>0.89</v>
      </c>
      <c r="D46" s="80">
        <v>0.89</v>
      </c>
      <c r="E46" s="82"/>
    </row>
    <row r="47" ht="24" customHeight="1" spans="1:5">
      <c r="A47" s="79" t="s">
        <v>301</v>
      </c>
      <c r="B47" s="79" t="s">
        <v>129</v>
      </c>
      <c r="C47" s="80">
        <v>0.12</v>
      </c>
      <c r="D47" s="82"/>
      <c r="E47" s="80">
        <v>0.12</v>
      </c>
    </row>
    <row r="48" ht="24" customHeight="1" spans="1:5">
      <c r="A48" s="79" t="s">
        <v>302</v>
      </c>
      <c r="B48" s="79" t="s">
        <v>159</v>
      </c>
      <c r="C48" s="80">
        <v>3.77</v>
      </c>
      <c r="D48" s="80">
        <v>3.77</v>
      </c>
      <c r="E48" s="82"/>
    </row>
    <row r="49" ht="24" customHeight="1" spans="1:5">
      <c r="A49" s="79" t="s">
        <v>302</v>
      </c>
      <c r="B49" s="79" t="s">
        <v>296</v>
      </c>
      <c r="C49" s="80">
        <v>0.38</v>
      </c>
      <c r="D49" s="80">
        <v>0.38</v>
      </c>
      <c r="E49" s="82"/>
    </row>
    <row r="50" ht="24" customHeight="1" spans="1:5">
      <c r="A50" s="79" t="s">
        <v>302</v>
      </c>
      <c r="B50" s="79" t="s">
        <v>155</v>
      </c>
      <c r="C50" s="80">
        <v>2.51</v>
      </c>
      <c r="D50" s="80">
        <v>2.51</v>
      </c>
      <c r="E50" s="82"/>
    </row>
    <row r="51" ht="24" customHeight="1" spans="1:5">
      <c r="A51" s="79" t="s">
        <v>302</v>
      </c>
      <c r="B51" s="79" t="s">
        <v>163</v>
      </c>
      <c r="C51" s="80">
        <v>2.26</v>
      </c>
      <c r="D51" s="80">
        <v>2.26</v>
      </c>
      <c r="E51" s="82"/>
    </row>
    <row r="52" ht="24" customHeight="1" spans="1:5">
      <c r="A52" s="79" t="s">
        <v>302</v>
      </c>
      <c r="B52" s="79" t="s">
        <v>156</v>
      </c>
      <c r="C52" s="80">
        <v>0.96</v>
      </c>
      <c r="D52" s="80">
        <v>0.96</v>
      </c>
      <c r="E52" s="82"/>
    </row>
    <row r="53" ht="24" customHeight="1" spans="1:5">
      <c r="A53" s="79" t="s">
        <v>302</v>
      </c>
      <c r="B53" s="79" t="s">
        <v>129</v>
      </c>
      <c r="C53" s="80">
        <v>0.13</v>
      </c>
      <c r="D53" s="82"/>
      <c r="E53" s="80">
        <v>0.13</v>
      </c>
    </row>
    <row r="54" ht="24" customHeight="1" spans="1:5">
      <c r="A54" s="82" t="s">
        <v>81</v>
      </c>
      <c r="B54" s="82"/>
      <c r="C54" s="82">
        <f>SUM(C8:C53)</f>
        <v>1297.58</v>
      </c>
      <c r="D54" s="82">
        <f>SUM(D8:D53)</f>
        <v>1012.53</v>
      </c>
      <c r="E54" s="82">
        <f>SUM(E8:E53)</f>
        <v>285.05</v>
      </c>
    </row>
    <row r="55" spans="1:5">
      <c r="A55" s="83"/>
      <c r="B55" s="83"/>
      <c r="C55" s="83"/>
      <c r="D55" s="83"/>
      <c r="E55" s="83"/>
    </row>
    <row r="56" spans="1:5">
      <c r="A56" s="83"/>
      <c r="B56" s="83"/>
      <c r="C56" s="83"/>
      <c r="D56" s="83"/>
      <c r="E56" s="83"/>
    </row>
    <row r="57" spans="1:5">
      <c r="A57" s="83"/>
      <c r="B57" s="83"/>
      <c r="C57" s="83"/>
      <c r="D57" s="83"/>
      <c r="E57" s="83"/>
    </row>
    <row r="58" spans="1:5">
      <c r="A58" s="83"/>
      <c r="B58" s="83"/>
      <c r="C58" s="83"/>
      <c r="D58" s="83"/>
      <c r="E58" s="83"/>
    </row>
    <row r="59" spans="1:5">
      <c r="A59" s="84"/>
      <c r="B59" s="84"/>
      <c r="C59" s="84"/>
      <c r="D59" s="84"/>
      <c r="E59" s="84"/>
    </row>
    <row r="60" spans="1:5">
      <c r="A60" s="84"/>
      <c r="B60" s="84"/>
      <c r="C60" s="84"/>
      <c r="D60" s="84"/>
      <c r="E60" s="84"/>
    </row>
    <row r="61" spans="1:5">
      <c r="A61" s="84"/>
      <c r="B61" s="84"/>
      <c r="C61" s="84"/>
      <c r="D61" s="84"/>
      <c r="E61" s="84"/>
    </row>
    <row r="62" spans="1:5">
      <c r="A62" s="84"/>
      <c r="B62" s="84"/>
      <c r="C62" s="84"/>
      <c r="D62" s="84"/>
      <c r="E62" s="84"/>
    </row>
    <row r="63" spans="1:5">
      <c r="A63" s="84"/>
      <c r="B63" s="84"/>
      <c r="C63" s="84"/>
      <c r="D63" s="84"/>
      <c r="E63" s="84"/>
    </row>
    <row r="64" spans="1:5">
      <c r="A64" s="84"/>
      <c r="B64" s="84"/>
      <c r="C64" s="84"/>
      <c r="D64" s="84"/>
      <c r="E64" s="84"/>
    </row>
    <row r="65" spans="1:5">
      <c r="A65" s="84"/>
      <c r="B65" s="84"/>
      <c r="C65" s="84"/>
      <c r="D65" s="84"/>
      <c r="E65" s="84"/>
    </row>
    <row r="66" spans="1:5">
      <c r="A66" s="84"/>
      <c r="B66" s="84"/>
      <c r="C66" s="84"/>
      <c r="D66" s="84"/>
      <c r="E66" s="84"/>
    </row>
    <row r="67" spans="1:5">
      <c r="A67" s="84"/>
      <c r="B67" s="84"/>
      <c r="C67" s="84"/>
      <c r="D67" s="84"/>
      <c r="E67" s="84"/>
    </row>
    <row r="68" spans="1:5">
      <c r="A68" s="84"/>
      <c r="B68" s="84"/>
      <c r="C68" s="84"/>
      <c r="D68" s="84"/>
      <c r="E68" s="84"/>
    </row>
    <row r="69" spans="1:5">
      <c r="A69" s="84"/>
      <c r="B69" s="84"/>
      <c r="C69" s="84"/>
      <c r="D69" s="84"/>
      <c r="E69" s="84"/>
    </row>
    <row r="70" spans="1:5">
      <c r="A70" s="84"/>
      <c r="B70" s="84"/>
      <c r="C70" s="84"/>
      <c r="D70" s="84"/>
      <c r="E70" s="84"/>
    </row>
    <row r="71" spans="1:5">
      <c r="A71" s="84"/>
      <c r="B71" s="84"/>
      <c r="C71" s="84"/>
      <c r="D71" s="84"/>
      <c r="E71" s="84"/>
    </row>
  </sheetData>
  <sheetProtection sheet="1" formatCells="0" formatColumns="0" formatRows="0"/>
  <mergeCells count="8">
    <mergeCell ref="A2:E2"/>
    <mergeCell ref="A4:B4"/>
    <mergeCell ref="C4:E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orientation="portrait" horizontalDpi="1200" verticalDpi="12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1"/>
  <sheetViews>
    <sheetView tabSelected="1" topLeftCell="A25" workbookViewId="0">
      <selection activeCell="G29" sqref="G29:H29"/>
    </sheetView>
  </sheetViews>
  <sheetFormatPr defaultColWidth="9" defaultRowHeight="14.25" outlineLevelCol="7"/>
  <cols>
    <col min="1" max="1" width="6.625" style="49" customWidth="1"/>
    <col min="2" max="3" width="6.625" style="3" customWidth="1"/>
    <col min="4" max="5" width="14.625" style="3" customWidth="1"/>
    <col min="6" max="6" width="13.625" style="3" customWidth="1"/>
    <col min="7" max="7" width="5.125" style="3" customWidth="1"/>
    <col min="8" max="8" width="12.625" style="3" customWidth="1"/>
    <col min="9" max="16384" width="9" style="3"/>
  </cols>
  <sheetData>
    <row r="1" ht="20.1" customHeight="1" spans="1:1">
      <c r="A1" s="52" t="s">
        <v>303</v>
      </c>
    </row>
    <row r="2" s="49" customFormat="1" ht="39.95" customHeight="1" spans="1:8">
      <c r="A2" s="53" t="s">
        <v>304</v>
      </c>
      <c r="B2" s="54"/>
      <c r="C2" s="54"/>
      <c r="D2" s="54"/>
      <c r="E2" s="54"/>
      <c r="F2" s="54"/>
      <c r="G2" s="54"/>
      <c r="H2" s="54"/>
    </row>
    <row r="3" s="49" customFormat="1" ht="20.25" spans="1:8">
      <c r="A3" s="5" t="s">
        <v>305</v>
      </c>
      <c r="B3" s="5"/>
      <c r="C3" s="5"/>
      <c r="D3" s="5"/>
      <c r="E3" s="5"/>
      <c r="F3" s="5"/>
      <c r="G3" s="5"/>
      <c r="H3" s="5"/>
    </row>
    <row r="4" s="50" customFormat="1" ht="20.1" customHeight="1" spans="1:8">
      <c r="A4" s="55" t="s">
        <v>306</v>
      </c>
      <c r="B4" s="55"/>
      <c r="C4" s="55"/>
      <c r="D4" s="55"/>
      <c r="E4" s="55"/>
      <c r="F4" s="56" t="s">
        <v>307</v>
      </c>
      <c r="G4" s="57" t="s">
        <v>308</v>
      </c>
      <c r="H4" s="57"/>
    </row>
    <row r="5" s="51" customFormat="1" ht="24.95" customHeight="1" spans="1:8">
      <c r="A5" s="58" t="s">
        <v>309</v>
      </c>
      <c r="B5" s="59" t="s">
        <v>310</v>
      </c>
      <c r="C5" s="59"/>
      <c r="D5" s="59" t="s">
        <v>311</v>
      </c>
      <c r="E5" s="59"/>
      <c r="F5" s="59"/>
      <c r="G5" s="59"/>
      <c r="H5" s="59"/>
    </row>
    <row r="6" ht="33" customHeight="1" spans="1:8">
      <c r="A6" s="58"/>
      <c r="B6" s="59" t="s">
        <v>312</v>
      </c>
      <c r="C6" s="59"/>
      <c r="D6" s="59" t="s">
        <v>313</v>
      </c>
      <c r="E6" s="59"/>
      <c r="F6" s="59" t="s">
        <v>314</v>
      </c>
      <c r="G6" s="59">
        <v>15074053049</v>
      </c>
      <c r="H6" s="59"/>
    </row>
    <row r="7" ht="24.95" customHeight="1" spans="1:8">
      <c r="A7" s="58"/>
      <c r="B7" s="59" t="s">
        <v>315</v>
      </c>
      <c r="C7" s="59"/>
      <c r="D7" s="59">
        <v>50</v>
      </c>
      <c r="E7" s="59"/>
      <c r="F7" s="59" t="s">
        <v>316</v>
      </c>
      <c r="G7" s="59">
        <v>61</v>
      </c>
      <c r="H7" s="59"/>
    </row>
    <row r="8" ht="265" customHeight="1" spans="1:8">
      <c r="A8" s="58"/>
      <c r="B8" s="59" t="s">
        <v>317</v>
      </c>
      <c r="C8" s="59"/>
      <c r="D8" s="60" t="s">
        <v>318</v>
      </c>
      <c r="E8" s="60"/>
      <c r="F8" s="60"/>
      <c r="G8" s="60"/>
      <c r="H8" s="60"/>
    </row>
    <row r="9" ht="24.95" customHeight="1" spans="1:8">
      <c r="A9" s="58"/>
      <c r="B9" s="35" t="s">
        <v>319</v>
      </c>
      <c r="C9" s="35"/>
      <c r="D9" s="35"/>
      <c r="E9" s="35"/>
      <c r="F9" s="35"/>
      <c r="G9" s="35"/>
      <c r="H9" s="35"/>
    </row>
    <row r="10" ht="24.95" customHeight="1" spans="1:8">
      <c r="A10" s="58"/>
      <c r="B10" s="59" t="s">
        <v>320</v>
      </c>
      <c r="C10" s="59"/>
      <c r="D10" s="59" t="s">
        <v>321</v>
      </c>
      <c r="E10" s="26" t="s">
        <v>84</v>
      </c>
      <c r="F10" s="59" t="s">
        <v>322</v>
      </c>
      <c r="G10" s="59" t="s">
        <v>323</v>
      </c>
      <c r="H10" s="59"/>
    </row>
    <row r="11" ht="24.95" customHeight="1" spans="1:8">
      <c r="A11" s="58"/>
      <c r="B11" s="59">
        <v>2341.87</v>
      </c>
      <c r="C11" s="59"/>
      <c r="D11" s="61">
        <v>1728.32</v>
      </c>
      <c r="E11" s="62">
        <v>0</v>
      </c>
      <c r="F11" s="59">
        <v>0</v>
      </c>
      <c r="G11" s="59">
        <v>613.55</v>
      </c>
      <c r="H11" s="59"/>
    </row>
    <row r="12" ht="24.95" customHeight="1" spans="1:8">
      <c r="A12" s="58"/>
      <c r="B12" s="35" t="s">
        <v>324</v>
      </c>
      <c r="C12" s="35"/>
      <c r="D12" s="35"/>
      <c r="E12" s="35"/>
      <c r="F12" s="35"/>
      <c r="G12" s="35"/>
      <c r="H12" s="35"/>
    </row>
    <row r="13" ht="24.95" customHeight="1" spans="1:8">
      <c r="A13" s="58"/>
      <c r="B13" s="59" t="s">
        <v>325</v>
      </c>
      <c r="C13" s="59"/>
      <c r="D13" s="59" t="s">
        <v>123</v>
      </c>
      <c r="E13" s="59"/>
      <c r="F13" s="59" t="s">
        <v>124</v>
      </c>
      <c r="G13" s="59"/>
      <c r="H13" s="59"/>
    </row>
    <row r="14" ht="24.95" customHeight="1" spans="1:8">
      <c r="A14" s="58"/>
      <c r="B14" s="59">
        <v>2341.87</v>
      </c>
      <c r="C14" s="59"/>
      <c r="D14" s="61">
        <v>1777.07</v>
      </c>
      <c r="E14" s="61"/>
      <c r="F14" s="59">
        <v>564.8</v>
      </c>
      <c r="G14" s="59"/>
      <c r="H14" s="59"/>
    </row>
    <row r="15" ht="24.95" customHeight="1" spans="1:8">
      <c r="A15" s="58"/>
      <c r="B15" s="59" t="s">
        <v>326</v>
      </c>
      <c r="C15" s="59"/>
      <c r="D15" s="35" t="s">
        <v>327</v>
      </c>
      <c r="E15" s="35"/>
      <c r="F15" s="35"/>
      <c r="G15" s="35"/>
      <c r="H15" s="35"/>
    </row>
    <row r="16" ht="24.95" customHeight="1" spans="1:8">
      <c r="A16" s="58"/>
      <c r="B16" s="59" t="s">
        <v>81</v>
      </c>
      <c r="C16" s="59"/>
      <c r="D16" s="59" t="s">
        <v>328</v>
      </c>
      <c r="E16" s="59"/>
      <c r="F16" s="59" t="s">
        <v>282</v>
      </c>
      <c r="G16" s="59"/>
      <c r="H16" s="59" t="s">
        <v>194</v>
      </c>
    </row>
    <row r="17" ht="24.95" customHeight="1" spans="1:8">
      <c r="A17" s="58"/>
      <c r="B17" s="59">
        <v>56.32</v>
      </c>
      <c r="C17" s="59"/>
      <c r="D17" s="59">
        <v>26.32</v>
      </c>
      <c r="E17" s="59"/>
      <c r="F17" s="59"/>
      <c r="G17" s="59"/>
      <c r="H17" s="59">
        <v>30</v>
      </c>
    </row>
    <row r="18" ht="105" customHeight="1" spans="1:8">
      <c r="A18" s="58" t="s">
        <v>329</v>
      </c>
      <c r="B18" s="60" t="s">
        <v>330</v>
      </c>
      <c r="C18" s="60"/>
      <c r="D18" s="60"/>
      <c r="E18" s="60"/>
      <c r="F18" s="60"/>
      <c r="G18" s="60"/>
      <c r="H18" s="60"/>
    </row>
    <row r="19" ht="24.95" customHeight="1" spans="1:8">
      <c r="A19" s="58" t="s">
        <v>331</v>
      </c>
      <c r="B19" s="35" t="s">
        <v>332</v>
      </c>
      <c r="C19" s="35"/>
      <c r="D19" s="35" t="s">
        <v>333</v>
      </c>
      <c r="E19" s="35" t="s">
        <v>334</v>
      </c>
      <c r="F19" s="35"/>
      <c r="G19" s="35" t="s">
        <v>335</v>
      </c>
      <c r="H19" s="35"/>
    </row>
    <row r="20" ht="39.95" customHeight="1" spans="1:8">
      <c r="A20" s="58"/>
      <c r="B20" s="59" t="s">
        <v>336</v>
      </c>
      <c r="C20" s="59"/>
      <c r="D20" s="59" t="s">
        <v>337</v>
      </c>
      <c r="E20" s="60" t="s">
        <v>338</v>
      </c>
      <c r="F20" s="60"/>
      <c r="G20" s="63" t="s">
        <v>339</v>
      </c>
      <c r="H20" s="59"/>
    </row>
    <row r="21" ht="39.95" customHeight="1" spans="1:8">
      <c r="A21" s="58"/>
      <c r="B21" s="59"/>
      <c r="C21" s="59"/>
      <c r="D21" s="59" t="s">
        <v>340</v>
      </c>
      <c r="E21" s="60" t="s">
        <v>341</v>
      </c>
      <c r="F21" s="60"/>
      <c r="G21" s="63" t="s">
        <v>339</v>
      </c>
      <c r="H21" s="59"/>
    </row>
    <row r="22" ht="50" customHeight="1" spans="1:8">
      <c r="A22" s="58"/>
      <c r="B22" s="59"/>
      <c r="C22" s="59"/>
      <c r="D22" s="59" t="s">
        <v>342</v>
      </c>
      <c r="E22" s="60" t="s">
        <v>343</v>
      </c>
      <c r="F22" s="60"/>
      <c r="G22" s="63" t="s">
        <v>339</v>
      </c>
      <c r="H22" s="59"/>
    </row>
    <row r="23" ht="39.95" customHeight="1" spans="1:8">
      <c r="A23" s="58"/>
      <c r="B23" s="59"/>
      <c r="C23" s="59"/>
      <c r="D23" s="59" t="s">
        <v>344</v>
      </c>
      <c r="E23" s="60" t="s">
        <v>345</v>
      </c>
      <c r="F23" s="60"/>
      <c r="G23" s="63" t="s">
        <v>339</v>
      </c>
      <c r="H23" s="59"/>
    </row>
    <row r="24" ht="24.95" customHeight="1" spans="1:8">
      <c r="A24" s="58"/>
      <c r="B24" s="35" t="s">
        <v>332</v>
      </c>
      <c r="C24" s="35"/>
      <c r="D24" s="35" t="s">
        <v>333</v>
      </c>
      <c r="E24" s="35" t="s">
        <v>334</v>
      </c>
      <c r="F24" s="35"/>
      <c r="G24" s="35" t="s">
        <v>335</v>
      </c>
      <c r="H24" s="35"/>
    </row>
    <row r="25" ht="62" customHeight="1" spans="1:8">
      <c r="A25" s="58"/>
      <c r="B25" s="59" t="s">
        <v>346</v>
      </c>
      <c r="C25" s="59"/>
      <c r="D25" s="59" t="s">
        <v>347</v>
      </c>
      <c r="E25" s="60" t="s">
        <v>348</v>
      </c>
      <c r="F25" s="60"/>
      <c r="G25" s="63" t="s">
        <v>349</v>
      </c>
      <c r="H25" s="59"/>
    </row>
    <row r="26" ht="46" customHeight="1" spans="1:8">
      <c r="A26" s="58"/>
      <c r="B26" s="59"/>
      <c r="C26" s="59"/>
      <c r="D26" s="59" t="s">
        <v>350</v>
      </c>
      <c r="E26" s="60" t="s">
        <v>351</v>
      </c>
      <c r="F26" s="60"/>
      <c r="G26" s="63" t="s">
        <v>339</v>
      </c>
      <c r="H26" s="59"/>
    </row>
    <row r="27" ht="39.95" customHeight="1" spans="1:8">
      <c r="A27" s="58"/>
      <c r="B27" s="59"/>
      <c r="C27" s="59"/>
      <c r="D27" s="59" t="s">
        <v>352</v>
      </c>
      <c r="E27" s="60" t="s">
        <v>353</v>
      </c>
      <c r="F27" s="60"/>
      <c r="G27" s="63" t="s">
        <v>339</v>
      </c>
      <c r="H27" s="59"/>
    </row>
    <row r="28" ht="39.95" customHeight="1" spans="1:8">
      <c r="A28" s="58"/>
      <c r="B28" s="59"/>
      <c r="C28" s="59"/>
      <c r="D28" s="59" t="s">
        <v>354</v>
      </c>
      <c r="E28" s="60" t="s">
        <v>355</v>
      </c>
      <c r="F28" s="60"/>
      <c r="G28" s="64">
        <f>100%</f>
        <v>1</v>
      </c>
      <c r="H28" s="59"/>
    </row>
    <row r="29" ht="39.95" customHeight="1" spans="1:8">
      <c r="A29" s="58"/>
      <c r="B29" s="59"/>
      <c r="C29" s="59"/>
      <c r="D29" s="59" t="s">
        <v>356</v>
      </c>
      <c r="E29" s="60" t="s">
        <v>357</v>
      </c>
      <c r="F29" s="60"/>
      <c r="G29" s="63" t="s">
        <v>339</v>
      </c>
      <c r="H29" s="59"/>
    </row>
    <row r="30" ht="120" customHeight="1" spans="1:8">
      <c r="A30" s="58" t="s">
        <v>358</v>
      </c>
      <c r="B30" s="65" t="s">
        <v>359</v>
      </c>
      <c r="C30" s="65"/>
      <c r="D30" s="65"/>
      <c r="E30" s="65"/>
      <c r="F30" s="65"/>
      <c r="G30" s="65"/>
      <c r="H30" s="65"/>
    </row>
    <row r="31" s="49" customFormat="1" ht="20.1" customHeight="1" spans="1:8">
      <c r="A31" s="39"/>
      <c r="B31" s="39"/>
      <c r="C31" s="66"/>
      <c r="D31" s="39"/>
      <c r="E31" s="39"/>
      <c r="F31" s="67"/>
      <c r="G31" s="39"/>
      <c r="H31" s="39"/>
    </row>
  </sheetData>
  <mergeCells count="64">
    <mergeCell ref="A2:H2"/>
    <mergeCell ref="A3:H3"/>
    <mergeCell ref="A4:E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A5:A17"/>
    <mergeCell ref="A19:A29"/>
    <mergeCell ref="B20:C23"/>
    <mergeCell ref="B25:C29"/>
  </mergeCells>
  <pageMargins left="0.75" right="0.588888888888889" top="0.979166666666667" bottom="0.588888888888889" header="0.309027777777778" footer="0.309027777777778"/>
  <pageSetup paperSize="9" orientation="portrait" horizontalDpi="600" verticalDpi="6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65"/>
  <sheetViews>
    <sheetView topLeftCell="A49" workbookViewId="0">
      <selection activeCell="C56" sqref="C56:G56"/>
    </sheetView>
  </sheetViews>
  <sheetFormatPr defaultColWidth="9" defaultRowHeight="14.25"/>
  <cols>
    <col min="1" max="1" width="4.5" style="3" customWidth="1"/>
    <col min="2" max="2" width="11.125" style="3" customWidth="1"/>
    <col min="3" max="3" width="21.375" style="3" customWidth="1"/>
    <col min="4" max="4" width="9.5" style="3" customWidth="1"/>
    <col min="5" max="5" width="13.75" style="3" customWidth="1"/>
    <col min="6" max="6" width="11.375" style="3" customWidth="1"/>
    <col min="7" max="7" width="18.125" style="3" customWidth="1"/>
    <col min="8" max="8" width="10.75" style="3" customWidth="1"/>
    <col min="9" max="9" width="15.125" style="3" customWidth="1"/>
    <col min="10" max="16384" width="9" style="3"/>
  </cols>
  <sheetData>
    <row r="1" ht="29.25" customHeight="1" spans="1:7">
      <c r="A1" s="4" t="s">
        <v>360</v>
      </c>
      <c r="B1" s="4"/>
      <c r="C1" s="4"/>
      <c r="D1" s="4"/>
      <c r="E1" s="4"/>
      <c r="F1" s="4"/>
      <c r="G1" s="4"/>
    </row>
    <row r="2" ht="18" customHeight="1" spans="1:7">
      <c r="A2" s="5" t="s">
        <v>305</v>
      </c>
      <c r="B2" s="5"/>
      <c r="C2" s="5"/>
      <c r="D2" s="5"/>
      <c r="E2" s="5"/>
      <c r="F2" s="5"/>
      <c r="G2" s="5"/>
    </row>
    <row r="3" s="1" customFormat="1" ht="18" customHeight="1" spans="1:7">
      <c r="A3" s="6" t="s">
        <v>361</v>
      </c>
      <c r="B3" s="6"/>
      <c r="C3" s="6"/>
      <c r="D3" s="7"/>
      <c r="E3" s="7"/>
      <c r="F3" s="7"/>
      <c r="G3" s="7"/>
    </row>
    <row r="4" s="1" customFormat="1" ht="20.1" customHeight="1" spans="1:7">
      <c r="A4" s="8" t="s">
        <v>362</v>
      </c>
      <c r="B4" s="8"/>
      <c r="C4" s="9" t="s">
        <v>363</v>
      </c>
      <c r="D4" s="9"/>
      <c r="E4" s="9"/>
      <c r="F4" s="9"/>
      <c r="G4" s="9"/>
    </row>
    <row r="5" s="1" customFormat="1" ht="20.1" customHeight="1" spans="1:7">
      <c r="A5" s="8" t="s">
        <v>364</v>
      </c>
      <c r="B5" s="8"/>
      <c r="C5" s="9" t="s">
        <v>365</v>
      </c>
      <c r="D5" s="9"/>
      <c r="E5" s="10" t="s">
        <v>366</v>
      </c>
      <c r="F5" s="10"/>
      <c r="G5" s="9" t="s">
        <v>367</v>
      </c>
    </row>
    <row r="6" s="1" customFormat="1" ht="20.1" customHeight="1" spans="1:7">
      <c r="A6" s="8" t="s">
        <v>368</v>
      </c>
      <c r="B6" s="8"/>
      <c r="C6" s="11" t="s">
        <v>369</v>
      </c>
      <c r="D6" s="12"/>
      <c r="E6" s="12"/>
      <c r="F6" s="12"/>
      <c r="G6" s="13"/>
    </row>
    <row r="7" s="1" customFormat="1" ht="20.1" customHeight="1" spans="1:7">
      <c r="A7" s="8" t="s">
        <v>370</v>
      </c>
      <c r="B7" s="8"/>
      <c r="C7" s="9" t="s">
        <v>371</v>
      </c>
      <c r="D7" s="9"/>
      <c r="E7" s="9"/>
      <c r="F7" s="9"/>
      <c r="G7" s="9"/>
    </row>
    <row r="8" s="1" customFormat="1" ht="39.95" customHeight="1" spans="1:7">
      <c r="A8" s="8" t="s">
        <v>372</v>
      </c>
      <c r="B8" s="8"/>
      <c r="C8" s="15" t="s">
        <v>373</v>
      </c>
      <c r="D8" s="16"/>
      <c r="E8" s="16"/>
      <c r="F8" s="16"/>
      <c r="G8" s="17"/>
    </row>
    <row r="9" s="1" customFormat="1" ht="39.95" customHeight="1" spans="1:7">
      <c r="A9" s="8" t="s">
        <v>374</v>
      </c>
      <c r="B9" s="8"/>
      <c r="C9" s="15" t="s">
        <v>375</v>
      </c>
      <c r="D9" s="16"/>
      <c r="E9" s="16"/>
      <c r="F9" s="16"/>
      <c r="G9" s="17"/>
    </row>
    <row r="10" s="1" customFormat="1" ht="20.1" customHeight="1" spans="1:7">
      <c r="A10" s="18" t="s">
        <v>376</v>
      </c>
      <c r="B10" s="10" t="s">
        <v>377</v>
      </c>
      <c r="C10" s="10"/>
      <c r="D10" s="10" t="s">
        <v>378</v>
      </c>
      <c r="E10" s="10" t="s">
        <v>379</v>
      </c>
      <c r="F10" s="10"/>
      <c r="G10" s="10" t="s">
        <v>380</v>
      </c>
    </row>
    <row r="11" s="1" customFormat="1" ht="20.1" customHeight="1" spans="1:7">
      <c r="A11" s="19"/>
      <c r="B11" s="9" t="s">
        <v>81</v>
      </c>
      <c r="C11" s="9"/>
      <c r="D11" s="9" t="s">
        <v>381</v>
      </c>
      <c r="E11" s="9"/>
      <c r="F11" s="9"/>
      <c r="G11" s="9" t="s">
        <v>382</v>
      </c>
    </row>
    <row r="12" s="1" customFormat="1" ht="20.1" customHeight="1" spans="1:7">
      <c r="A12" s="19"/>
      <c r="B12" s="14" t="s">
        <v>383</v>
      </c>
      <c r="C12" s="14"/>
      <c r="D12" s="20"/>
      <c r="E12" s="9"/>
      <c r="F12" s="9"/>
      <c r="G12" s="20"/>
    </row>
    <row r="13" s="1" customFormat="1" ht="20.1" customHeight="1" spans="1:7">
      <c r="A13" s="19"/>
      <c r="B13" s="14" t="s">
        <v>384</v>
      </c>
      <c r="C13" s="14"/>
      <c r="D13" s="20"/>
      <c r="E13" s="9"/>
      <c r="F13" s="9"/>
      <c r="G13" s="20"/>
    </row>
    <row r="14" s="1" customFormat="1" ht="20.1" customHeight="1" spans="1:7">
      <c r="A14" s="19"/>
      <c r="B14" s="14" t="s">
        <v>385</v>
      </c>
      <c r="C14" s="14"/>
      <c r="D14" s="20"/>
      <c r="E14" s="9"/>
      <c r="F14" s="9"/>
      <c r="G14" s="20"/>
    </row>
    <row r="15" s="1" customFormat="1" ht="20.1" customHeight="1" spans="1:7">
      <c r="A15" s="19"/>
      <c r="B15" s="14" t="s">
        <v>386</v>
      </c>
      <c r="C15" s="14"/>
      <c r="D15" s="20"/>
      <c r="E15" s="9"/>
      <c r="F15" s="9"/>
      <c r="G15" s="20"/>
    </row>
    <row r="16" s="1" customFormat="1" ht="20.1" customHeight="1" spans="1:7">
      <c r="A16" s="19"/>
      <c r="B16" s="14" t="s">
        <v>387</v>
      </c>
      <c r="C16" s="14"/>
      <c r="D16" s="20"/>
      <c r="E16" s="9"/>
      <c r="F16" s="9"/>
      <c r="G16" s="20"/>
    </row>
    <row r="17" s="1" customFormat="1" ht="20.1" customHeight="1" spans="1:7">
      <c r="A17" s="19"/>
      <c r="B17" s="14" t="s">
        <v>388</v>
      </c>
      <c r="C17" s="14"/>
      <c r="D17" s="20"/>
      <c r="E17" s="9"/>
      <c r="F17" s="9"/>
      <c r="G17" s="20"/>
    </row>
    <row r="18" s="1" customFormat="1" ht="20.1" customHeight="1" spans="1:7">
      <c r="A18" s="19"/>
      <c r="B18" s="14" t="s">
        <v>389</v>
      </c>
      <c r="C18" s="14"/>
      <c r="D18" s="20"/>
      <c r="E18" s="9"/>
      <c r="F18" s="9"/>
      <c r="G18" s="20"/>
    </row>
    <row r="19" s="1" customFormat="1" ht="20.1" customHeight="1" spans="1:7">
      <c r="A19" s="19"/>
      <c r="B19" s="14" t="s">
        <v>390</v>
      </c>
      <c r="C19" s="14"/>
      <c r="D19" s="20"/>
      <c r="E19" s="9"/>
      <c r="F19" s="9"/>
      <c r="G19" s="20"/>
    </row>
    <row r="20" s="1" customFormat="1" ht="20.1" customHeight="1" spans="1:7">
      <c r="A20" s="19"/>
      <c r="B20" s="14" t="s">
        <v>391</v>
      </c>
      <c r="C20" s="14"/>
      <c r="D20" s="20"/>
      <c r="E20" s="9"/>
      <c r="F20" s="9"/>
      <c r="G20" s="20"/>
    </row>
    <row r="21" s="1" customFormat="1" ht="20.1" customHeight="1" spans="1:7">
      <c r="A21" s="19"/>
      <c r="B21" s="14" t="s">
        <v>392</v>
      </c>
      <c r="C21" s="14"/>
      <c r="D21" s="20"/>
      <c r="E21" s="9"/>
      <c r="F21" s="9"/>
      <c r="G21" s="9" t="s">
        <v>393</v>
      </c>
    </row>
    <row r="22" s="1" customFormat="1" ht="20.1" customHeight="1" spans="1:7">
      <c r="A22" s="19"/>
      <c r="B22" s="14" t="s">
        <v>394</v>
      </c>
      <c r="C22" s="14"/>
      <c r="D22" s="20"/>
      <c r="E22" s="9"/>
      <c r="F22" s="9"/>
      <c r="G22" s="9" t="s">
        <v>382</v>
      </c>
    </row>
    <row r="23" s="1" customFormat="1" ht="20.1" customHeight="1" spans="1:7">
      <c r="A23" s="18" t="s">
        <v>395</v>
      </c>
      <c r="B23" s="10" t="s">
        <v>396</v>
      </c>
      <c r="C23" s="10"/>
      <c r="D23" s="10" t="s">
        <v>397</v>
      </c>
      <c r="E23" s="10"/>
      <c r="F23" s="10" t="s">
        <v>398</v>
      </c>
      <c r="G23" s="10"/>
    </row>
    <row r="24" s="1" customFormat="1" ht="20.1" customHeight="1" spans="1:7">
      <c r="A24" s="18"/>
      <c r="B24" s="14" t="s">
        <v>399</v>
      </c>
      <c r="C24" s="14"/>
      <c r="D24" s="21">
        <v>43374</v>
      </c>
      <c r="E24" s="10"/>
      <c r="F24" s="21">
        <v>44166</v>
      </c>
      <c r="G24" s="10"/>
    </row>
    <row r="25" s="1" customFormat="1" ht="20.1" customHeight="1" spans="1:7">
      <c r="A25" s="18"/>
      <c r="B25" s="14" t="s">
        <v>400</v>
      </c>
      <c r="C25" s="14"/>
      <c r="D25" s="21">
        <v>43375</v>
      </c>
      <c r="E25" s="10"/>
      <c r="F25" s="21">
        <v>44166</v>
      </c>
      <c r="G25" s="10"/>
    </row>
    <row r="26" s="1" customFormat="1" ht="20.1" customHeight="1" spans="1:7">
      <c r="A26" s="18"/>
      <c r="B26" s="14" t="s">
        <v>401</v>
      </c>
      <c r="C26" s="14"/>
      <c r="D26" s="21">
        <v>43376</v>
      </c>
      <c r="E26" s="10"/>
      <c r="F26" s="21">
        <v>43800</v>
      </c>
      <c r="G26" s="10"/>
    </row>
    <row r="27" s="1" customFormat="1" ht="20.1" customHeight="1" spans="1:7">
      <c r="A27" s="18"/>
      <c r="B27" s="11" t="s">
        <v>402</v>
      </c>
      <c r="C27" s="13"/>
      <c r="D27" s="21">
        <v>43467</v>
      </c>
      <c r="E27" s="10"/>
      <c r="F27" s="21">
        <v>44166</v>
      </c>
      <c r="G27" s="10"/>
    </row>
    <row r="28" s="1" customFormat="1" ht="20.1" customHeight="1" spans="1:7">
      <c r="A28" s="18"/>
      <c r="B28" s="11" t="s">
        <v>403</v>
      </c>
      <c r="C28" s="13"/>
      <c r="D28" s="21">
        <v>43468</v>
      </c>
      <c r="E28" s="10"/>
      <c r="F28" s="21">
        <v>44166</v>
      </c>
      <c r="G28" s="10"/>
    </row>
    <row r="29" s="1" customFormat="1" ht="20.1" customHeight="1" spans="1:7">
      <c r="A29" s="18" t="s">
        <v>404</v>
      </c>
      <c r="B29" s="10" t="s">
        <v>405</v>
      </c>
      <c r="C29" s="10"/>
      <c r="D29" s="10"/>
      <c r="E29" s="10" t="s">
        <v>406</v>
      </c>
      <c r="F29" s="10"/>
      <c r="G29" s="10"/>
    </row>
    <row r="30" s="2" customFormat="1" ht="92.25" customHeight="1" spans="1:7">
      <c r="A30" s="19"/>
      <c r="B30" s="22" t="s">
        <v>407</v>
      </c>
      <c r="C30" s="22"/>
      <c r="D30" s="22"/>
      <c r="E30" s="22" t="s">
        <v>408</v>
      </c>
      <c r="F30" s="22"/>
      <c r="G30" s="22"/>
    </row>
    <row r="31" s="2" customFormat="1" ht="20.1" customHeight="1" spans="1:10">
      <c r="A31" s="44" t="s">
        <v>409</v>
      </c>
      <c r="B31" s="23" t="s">
        <v>332</v>
      </c>
      <c r="C31" s="23" t="s">
        <v>333</v>
      </c>
      <c r="D31" s="45" t="s">
        <v>410</v>
      </c>
      <c r="E31" s="46"/>
      <c r="F31" s="23" t="s">
        <v>335</v>
      </c>
      <c r="G31" s="23" t="s">
        <v>411</v>
      </c>
      <c r="H31" s="24"/>
      <c r="I31" s="41"/>
      <c r="J31" s="41"/>
    </row>
    <row r="32" s="2" customFormat="1" ht="20.1" customHeight="1" spans="1:10">
      <c r="A32" s="47"/>
      <c r="B32" s="25" t="s">
        <v>412</v>
      </c>
      <c r="C32" s="25" t="s">
        <v>337</v>
      </c>
      <c r="D32" s="29" t="s">
        <v>413</v>
      </c>
      <c r="E32" s="30"/>
      <c r="F32" s="26" t="s">
        <v>414</v>
      </c>
      <c r="G32" s="26"/>
      <c r="H32" s="27"/>
      <c r="I32" s="42"/>
      <c r="J32" s="42"/>
    </row>
    <row r="33" s="2" customFormat="1" ht="20.1" customHeight="1" spans="1:10">
      <c r="A33" s="47"/>
      <c r="B33" s="28"/>
      <c r="C33" s="28"/>
      <c r="D33" s="29" t="s">
        <v>415</v>
      </c>
      <c r="E33" s="30"/>
      <c r="F33" s="26" t="s">
        <v>414</v>
      </c>
      <c r="G33" s="26"/>
      <c r="H33" s="27"/>
      <c r="I33" s="42"/>
      <c r="J33" s="42"/>
    </row>
    <row r="34" s="2" customFormat="1" ht="20.1" customHeight="1" spans="1:10">
      <c r="A34" s="47"/>
      <c r="B34" s="28"/>
      <c r="C34" s="25" t="s">
        <v>340</v>
      </c>
      <c r="D34" s="29" t="s">
        <v>416</v>
      </c>
      <c r="E34" s="30"/>
      <c r="F34" s="31">
        <v>1</v>
      </c>
      <c r="G34" s="26"/>
      <c r="H34" s="27"/>
      <c r="I34" s="42"/>
      <c r="J34" s="42"/>
    </row>
    <row r="35" s="2" customFormat="1" ht="20.1" customHeight="1" spans="1:10">
      <c r="A35" s="47"/>
      <c r="B35" s="28"/>
      <c r="C35" s="32"/>
      <c r="D35" s="29" t="s">
        <v>417</v>
      </c>
      <c r="E35" s="30"/>
      <c r="F35" s="31">
        <v>1</v>
      </c>
      <c r="G35" s="26"/>
      <c r="H35" s="27"/>
      <c r="I35" s="42"/>
      <c r="J35" s="42"/>
    </row>
    <row r="36" s="2" customFormat="1" ht="20.1" customHeight="1" spans="1:10">
      <c r="A36" s="47"/>
      <c r="B36" s="28"/>
      <c r="C36" s="25" t="s">
        <v>342</v>
      </c>
      <c r="D36" s="29" t="s">
        <v>397</v>
      </c>
      <c r="E36" s="30"/>
      <c r="F36" s="33">
        <v>43374</v>
      </c>
      <c r="G36" s="26"/>
      <c r="H36" s="27"/>
      <c r="I36" s="42"/>
      <c r="J36" s="42"/>
    </row>
    <row r="37" s="2" customFormat="1" ht="20.1" customHeight="1" spans="1:10">
      <c r="A37" s="47"/>
      <c r="B37" s="28"/>
      <c r="C37" s="32"/>
      <c r="D37" s="29" t="s">
        <v>398</v>
      </c>
      <c r="E37" s="30"/>
      <c r="F37" s="33">
        <v>44166</v>
      </c>
      <c r="G37" s="26"/>
      <c r="H37" s="27"/>
      <c r="I37" s="42"/>
      <c r="J37" s="42"/>
    </row>
    <row r="38" s="2" customFormat="1" ht="20.1" customHeight="1" spans="1:10">
      <c r="A38" s="47"/>
      <c r="B38" s="28"/>
      <c r="C38" s="25" t="s">
        <v>344</v>
      </c>
      <c r="D38" s="29" t="s">
        <v>418</v>
      </c>
      <c r="E38" s="30"/>
      <c r="F38" s="26" t="s">
        <v>419</v>
      </c>
      <c r="G38" s="26"/>
      <c r="H38" s="27"/>
      <c r="I38" s="42"/>
      <c r="J38" s="42"/>
    </row>
    <row r="39" s="2" customFormat="1" ht="20.1" customHeight="1" spans="1:10">
      <c r="A39" s="47"/>
      <c r="B39" s="32"/>
      <c r="C39" s="32"/>
      <c r="D39" s="29" t="s">
        <v>420</v>
      </c>
      <c r="E39" s="30"/>
      <c r="F39" s="26" t="s">
        <v>421</v>
      </c>
      <c r="G39" s="26"/>
      <c r="H39" s="27"/>
      <c r="I39" s="42"/>
      <c r="J39" s="42"/>
    </row>
    <row r="40" s="2" customFormat="1" ht="20.1" customHeight="1" spans="1:10">
      <c r="A40" s="47"/>
      <c r="B40" s="25" t="s">
        <v>422</v>
      </c>
      <c r="C40" s="25" t="s">
        <v>423</v>
      </c>
      <c r="D40" s="29" t="s">
        <v>424</v>
      </c>
      <c r="E40" s="30"/>
      <c r="F40" s="26" t="s">
        <v>425</v>
      </c>
      <c r="G40" s="26"/>
      <c r="H40" s="27"/>
      <c r="I40" s="42"/>
      <c r="J40" s="42"/>
    </row>
    <row r="41" s="2" customFormat="1" ht="20.1" customHeight="1" spans="1:10">
      <c r="A41" s="47"/>
      <c r="B41" s="28"/>
      <c r="C41" s="28"/>
      <c r="D41" s="29" t="s">
        <v>426</v>
      </c>
      <c r="E41" s="30"/>
      <c r="F41" s="26" t="s">
        <v>427</v>
      </c>
      <c r="G41" s="26"/>
      <c r="H41" s="27"/>
      <c r="I41" s="42"/>
      <c r="J41" s="42"/>
    </row>
    <row r="42" s="2" customFormat="1" ht="20.1" customHeight="1" spans="1:10">
      <c r="A42" s="47"/>
      <c r="B42" s="28"/>
      <c r="C42" s="32"/>
      <c r="D42" s="29" t="s">
        <v>428</v>
      </c>
      <c r="E42" s="30"/>
      <c r="F42" s="26" t="s">
        <v>429</v>
      </c>
      <c r="G42" s="26"/>
      <c r="H42" s="27"/>
      <c r="I42" s="42"/>
      <c r="J42" s="42"/>
    </row>
    <row r="43" s="2" customFormat="1" ht="27.75" customHeight="1" spans="1:10">
      <c r="A43" s="47"/>
      <c r="B43" s="28"/>
      <c r="C43" s="25" t="s">
        <v>430</v>
      </c>
      <c r="D43" s="29" t="s">
        <v>431</v>
      </c>
      <c r="E43" s="30"/>
      <c r="F43" s="31">
        <v>1</v>
      </c>
      <c r="G43" s="26"/>
      <c r="H43" s="27"/>
      <c r="I43" s="42"/>
      <c r="J43" s="42"/>
    </row>
    <row r="44" s="2" customFormat="1" ht="30.75" customHeight="1" spans="1:10">
      <c r="A44" s="47"/>
      <c r="B44" s="28"/>
      <c r="C44" s="28"/>
      <c r="D44" s="29" t="s">
        <v>432</v>
      </c>
      <c r="E44" s="30"/>
      <c r="F44" s="31">
        <v>1</v>
      </c>
      <c r="G44" s="26"/>
      <c r="H44" s="27"/>
      <c r="I44" s="42"/>
      <c r="J44" s="42"/>
    </row>
    <row r="45" s="2" customFormat="1" ht="30.75" customHeight="1" spans="1:10">
      <c r="A45" s="47"/>
      <c r="B45" s="28"/>
      <c r="C45" s="28"/>
      <c r="D45" s="29" t="s">
        <v>433</v>
      </c>
      <c r="E45" s="30"/>
      <c r="F45" s="31" t="s">
        <v>414</v>
      </c>
      <c r="G45" s="48"/>
      <c r="H45" s="27"/>
      <c r="I45" s="42"/>
      <c r="J45" s="42"/>
    </row>
    <row r="46" s="2" customFormat="1" ht="30.75" customHeight="1" spans="1:10">
      <c r="A46" s="47"/>
      <c r="B46" s="28"/>
      <c r="C46" s="32"/>
      <c r="D46" s="29" t="s">
        <v>434</v>
      </c>
      <c r="E46" s="30"/>
      <c r="F46" s="31" t="s">
        <v>435</v>
      </c>
      <c r="G46" s="26"/>
      <c r="H46" s="27"/>
      <c r="I46" s="42"/>
      <c r="J46" s="42"/>
    </row>
    <row r="47" s="2" customFormat="1" ht="20.1" customHeight="1" spans="1:10">
      <c r="A47" s="47"/>
      <c r="B47" s="28"/>
      <c r="C47" s="25" t="s">
        <v>436</v>
      </c>
      <c r="D47" s="29" t="s">
        <v>437</v>
      </c>
      <c r="E47" s="30"/>
      <c r="F47" s="31">
        <v>0.95</v>
      </c>
      <c r="G47" s="26"/>
      <c r="H47" s="27"/>
      <c r="I47" s="42"/>
      <c r="J47" s="42"/>
    </row>
    <row r="48" s="2" customFormat="1" ht="20.1" customHeight="1" spans="1:10">
      <c r="A48" s="47"/>
      <c r="B48" s="28"/>
      <c r="C48" s="28"/>
      <c r="D48" s="29" t="s">
        <v>438</v>
      </c>
      <c r="E48" s="30"/>
      <c r="F48" s="31">
        <v>1</v>
      </c>
      <c r="G48" s="26"/>
      <c r="H48" s="27"/>
      <c r="I48" s="42"/>
      <c r="J48" s="42"/>
    </row>
    <row r="49" s="2" customFormat="1" ht="20.1" customHeight="1" spans="1:10">
      <c r="A49" s="47"/>
      <c r="B49" s="28"/>
      <c r="C49" s="28"/>
      <c r="D49" s="29" t="s">
        <v>439</v>
      </c>
      <c r="E49" s="30"/>
      <c r="F49" s="31">
        <v>0.85</v>
      </c>
      <c r="G49" s="26"/>
      <c r="H49" s="27"/>
      <c r="I49" s="42"/>
      <c r="J49" s="42"/>
    </row>
    <row r="50" s="2" customFormat="1" ht="20.1" customHeight="1" spans="1:10">
      <c r="A50" s="47"/>
      <c r="B50" s="28"/>
      <c r="C50" s="32"/>
      <c r="D50" s="29" t="s">
        <v>440</v>
      </c>
      <c r="E50" s="30"/>
      <c r="F50" s="31">
        <v>1</v>
      </c>
      <c r="G50" s="26"/>
      <c r="H50" s="27"/>
      <c r="I50" s="42"/>
      <c r="J50" s="42"/>
    </row>
    <row r="51" s="2" customFormat="1" ht="20.1" customHeight="1" spans="1:10">
      <c r="A51" s="47"/>
      <c r="B51" s="28"/>
      <c r="C51" s="25" t="s">
        <v>441</v>
      </c>
      <c r="D51" s="29" t="s">
        <v>442</v>
      </c>
      <c r="E51" s="30"/>
      <c r="F51" s="26" t="s">
        <v>443</v>
      </c>
      <c r="G51" s="26"/>
      <c r="H51" s="27"/>
      <c r="I51" s="42"/>
      <c r="J51" s="42"/>
    </row>
    <row r="52" s="2" customFormat="1" ht="20.1" customHeight="1" spans="1:10">
      <c r="A52" s="47"/>
      <c r="B52" s="28"/>
      <c r="C52" s="32"/>
      <c r="D52" s="29" t="s">
        <v>444</v>
      </c>
      <c r="E52" s="30"/>
      <c r="F52" s="26" t="s">
        <v>443</v>
      </c>
      <c r="G52" s="26"/>
      <c r="H52" s="27"/>
      <c r="I52" s="42"/>
      <c r="J52" s="42"/>
    </row>
    <row r="53" s="2" customFormat="1" ht="20.1" customHeight="1" spans="1:10">
      <c r="A53" s="47"/>
      <c r="B53" s="28"/>
      <c r="C53" s="25" t="s">
        <v>445</v>
      </c>
      <c r="D53" s="29" t="s">
        <v>446</v>
      </c>
      <c r="E53" s="30"/>
      <c r="F53" s="31">
        <v>1</v>
      </c>
      <c r="G53" s="26"/>
      <c r="H53" s="27"/>
      <c r="I53" s="42"/>
      <c r="J53" s="42"/>
    </row>
    <row r="54" s="2" customFormat="1" ht="20.1" customHeight="1" spans="1:10">
      <c r="A54" s="47"/>
      <c r="B54" s="28"/>
      <c r="C54" s="32"/>
      <c r="D54" s="29" t="s">
        <v>447</v>
      </c>
      <c r="E54" s="30"/>
      <c r="F54" s="26" t="s">
        <v>448</v>
      </c>
      <c r="G54" s="26"/>
      <c r="H54" s="27"/>
      <c r="I54" s="42"/>
      <c r="J54" s="42"/>
    </row>
    <row r="55" s="1" customFormat="1" ht="87" customHeight="1" spans="1:7">
      <c r="A55" s="8" t="s">
        <v>449</v>
      </c>
      <c r="B55" s="34"/>
      <c r="C55" s="14" t="s">
        <v>450</v>
      </c>
      <c r="D55" s="14"/>
      <c r="E55" s="14"/>
      <c r="F55" s="14"/>
      <c r="G55" s="14"/>
    </row>
    <row r="56" ht="98.1" customHeight="1" spans="1:12">
      <c r="A56" s="35" t="s">
        <v>451</v>
      </c>
      <c r="B56" s="36"/>
      <c r="C56" s="37" t="s">
        <v>452</v>
      </c>
      <c r="D56" s="37"/>
      <c r="E56" s="37"/>
      <c r="F56" s="37"/>
      <c r="G56" s="37"/>
      <c r="H56" s="38"/>
      <c r="I56" s="38"/>
      <c r="J56" s="38"/>
      <c r="K56" s="38"/>
      <c r="L56" s="38"/>
    </row>
    <row r="57" ht="17.25" customHeight="1" spans="1:7">
      <c r="A57" s="39" t="s">
        <v>307</v>
      </c>
      <c r="B57" s="40"/>
      <c r="C57" s="39"/>
      <c r="D57" s="39"/>
      <c r="E57" s="39"/>
      <c r="F57" s="39" t="s">
        <v>453</v>
      </c>
      <c r="G57" s="39"/>
    </row>
    <row r="58" ht="17.25" customHeight="1" spans="1:7">
      <c r="A58" s="39" t="s">
        <v>454</v>
      </c>
      <c r="B58" s="39"/>
      <c r="C58" s="39"/>
      <c r="D58" s="39"/>
      <c r="E58" s="39"/>
      <c r="F58" s="39" t="s">
        <v>454</v>
      </c>
      <c r="G58" s="39"/>
    </row>
    <row r="59" ht="17.25" customHeight="1" spans="1:7">
      <c r="A59" s="39"/>
      <c r="B59" s="39"/>
      <c r="C59" s="39"/>
      <c r="D59" s="39"/>
      <c r="E59" s="39"/>
      <c r="F59" s="39" t="s">
        <v>455</v>
      </c>
      <c r="G59" s="39"/>
    </row>
    <row r="64" spans="3:3">
      <c r="C64" s="3">
        <v>39</v>
      </c>
    </row>
    <row r="65" spans="3:3">
      <c r="C65" s="3">
        <v>34</v>
      </c>
    </row>
  </sheetData>
  <mergeCells count="106">
    <mergeCell ref="A1:G1"/>
    <mergeCell ref="A2:G2"/>
    <mergeCell ref="A3:C3"/>
    <mergeCell ref="D3:G3"/>
    <mergeCell ref="A4:B4"/>
    <mergeCell ref="C4:G4"/>
    <mergeCell ref="A5:B5"/>
    <mergeCell ref="C5:D5"/>
    <mergeCell ref="E5:F5"/>
    <mergeCell ref="A6:B6"/>
    <mergeCell ref="C6:G6"/>
    <mergeCell ref="A7:B7"/>
    <mergeCell ref="C7:G7"/>
    <mergeCell ref="A8:B8"/>
    <mergeCell ref="C8:G8"/>
    <mergeCell ref="A9:B9"/>
    <mergeCell ref="C9:G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D29"/>
    <mergeCell ref="E29:G29"/>
    <mergeCell ref="B30:D30"/>
    <mergeCell ref="E30:G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A55:B55"/>
    <mergeCell ref="C55:G55"/>
    <mergeCell ref="A56:B56"/>
    <mergeCell ref="C56:G56"/>
    <mergeCell ref="A10:A21"/>
    <mergeCell ref="A23:A28"/>
    <mergeCell ref="A29:A30"/>
    <mergeCell ref="A31:A54"/>
    <mergeCell ref="B32:B39"/>
    <mergeCell ref="B40:B54"/>
    <mergeCell ref="C32:C33"/>
    <mergeCell ref="C34:C35"/>
    <mergeCell ref="C36:C37"/>
    <mergeCell ref="C38:C39"/>
    <mergeCell ref="C40:C42"/>
    <mergeCell ref="C43:C46"/>
    <mergeCell ref="C47:C50"/>
    <mergeCell ref="C51:C52"/>
    <mergeCell ref="C53:C54"/>
  </mergeCells>
  <printOptions horizontalCentered="1"/>
  <pageMargins left="0.55" right="0.55" top="0.826388888888889" bottom="0.786805555555556" header="0.510416666666667" footer="0.432638888888889"/>
  <pageSetup paperSize="9" scale="95" fitToHeight="0" orientation="portrait" horizontalDpi="600" verticalDpi="6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8"/>
  <sheetViews>
    <sheetView topLeftCell="A37" workbookViewId="0">
      <selection activeCell="E12" sqref="E12:F12"/>
    </sheetView>
  </sheetViews>
  <sheetFormatPr defaultColWidth="9" defaultRowHeight="14.25"/>
  <cols>
    <col min="1" max="1" width="4.5" style="3" customWidth="1"/>
    <col min="2" max="2" width="11.125" style="3" customWidth="1"/>
    <col min="3" max="3" width="21.375" style="3" customWidth="1"/>
    <col min="4" max="4" width="9.5" style="3" customWidth="1"/>
    <col min="5" max="5" width="13.75" style="3" customWidth="1"/>
    <col min="6" max="6" width="13.5" style="3" customWidth="1"/>
    <col min="7" max="7" width="18.125" style="3" customWidth="1"/>
    <col min="8" max="16384" width="9" style="3"/>
  </cols>
  <sheetData>
    <row r="1" ht="35.25" customHeight="1" spans="1:7">
      <c r="A1" s="4" t="s">
        <v>360</v>
      </c>
      <c r="B1" s="4"/>
      <c r="C1" s="4"/>
      <c r="D1" s="4"/>
      <c r="E1" s="4"/>
      <c r="F1" s="4"/>
      <c r="G1" s="4"/>
    </row>
    <row r="2" ht="20.25" spans="1:7">
      <c r="A2" s="5" t="s">
        <v>305</v>
      </c>
      <c r="B2" s="5"/>
      <c r="C2" s="5"/>
      <c r="D2" s="5"/>
      <c r="E2" s="5"/>
      <c r="F2" s="5"/>
      <c r="G2" s="5"/>
    </row>
    <row r="3" s="1" customFormat="1" ht="18" customHeight="1" spans="1:7">
      <c r="A3" s="6" t="s">
        <v>361</v>
      </c>
      <c r="B3" s="6"/>
      <c r="C3" s="6"/>
      <c r="D3" s="7"/>
      <c r="E3" s="7"/>
      <c r="F3" s="7"/>
      <c r="G3" s="7"/>
    </row>
    <row r="4" s="1" customFormat="1" ht="20.1" customHeight="1" spans="1:7">
      <c r="A4" s="8" t="s">
        <v>362</v>
      </c>
      <c r="B4" s="8"/>
      <c r="C4" s="9" t="s">
        <v>456</v>
      </c>
      <c r="D4" s="9"/>
      <c r="E4" s="9"/>
      <c r="F4" s="9"/>
      <c r="G4" s="9"/>
    </row>
    <row r="5" s="1" customFormat="1" ht="20.1" customHeight="1" spans="1:7">
      <c r="A5" s="8" t="s">
        <v>364</v>
      </c>
      <c r="B5" s="8"/>
      <c r="C5" s="9" t="s">
        <v>365</v>
      </c>
      <c r="D5" s="9"/>
      <c r="E5" s="10" t="s">
        <v>366</v>
      </c>
      <c r="F5" s="10"/>
      <c r="G5" s="9" t="s">
        <v>457</v>
      </c>
    </row>
    <row r="6" s="1" customFormat="1" ht="20.1" customHeight="1" spans="1:7">
      <c r="A6" s="8" t="s">
        <v>368</v>
      </c>
      <c r="B6" s="8"/>
      <c r="C6" s="11" t="s">
        <v>458</v>
      </c>
      <c r="D6" s="12"/>
      <c r="E6" s="12"/>
      <c r="F6" s="12"/>
      <c r="G6" s="13"/>
    </row>
    <row r="7" s="1" customFormat="1" ht="20.1" customHeight="1" spans="1:7">
      <c r="A7" s="8" t="s">
        <v>370</v>
      </c>
      <c r="B7" s="8"/>
      <c r="C7" s="9" t="s">
        <v>459</v>
      </c>
      <c r="D7" s="9"/>
      <c r="E7" s="9"/>
      <c r="F7" s="9"/>
      <c r="G7" s="9"/>
    </row>
    <row r="8" s="1" customFormat="1" ht="39.95" customHeight="1" spans="1:7">
      <c r="A8" s="8" t="s">
        <v>372</v>
      </c>
      <c r="B8" s="8"/>
      <c r="C8" s="9" t="s">
        <v>460</v>
      </c>
      <c r="D8" s="9"/>
      <c r="E8" s="9"/>
      <c r="F8" s="9"/>
      <c r="G8" s="9"/>
    </row>
    <row r="9" s="1" customFormat="1" ht="20.1" customHeight="1" spans="1:7">
      <c r="A9" s="18" t="s">
        <v>376</v>
      </c>
      <c r="B9" s="10" t="s">
        <v>377</v>
      </c>
      <c r="C9" s="10"/>
      <c r="D9" s="10" t="s">
        <v>378</v>
      </c>
      <c r="E9" s="10" t="s">
        <v>379</v>
      </c>
      <c r="F9" s="10"/>
      <c r="G9" s="10" t="s">
        <v>461</v>
      </c>
    </row>
    <row r="10" s="1" customFormat="1" ht="20.1" customHeight="1" spans="1:7">
      <c r="A10" s="19"/>
      <c r="B10" s="9" t="s">
        <v>81</v>
      </c>
      <c r="C10" s="9"/>
      <c r="D10" s="9">
        <v>5000000</v>
      </c>
      <c r="E10" s="9"/>
      <c r="F10" s="9"/>
      <c r="G10" s="9"/>
    </row>
    <row r="11" s="1" customFormat="1" ht="20.1" customHeight="1" spans="1:7">
      <c r="A11" s="19"/>
      <c r="B11" s="14" t="s">
        <v>383</v>
      </c>
      <c r="C11" s="14"/>
      <c r="D11" s="20"/>
      <c r="E11" s="9"/>
      <c r="F11" s="9"/>
      <c r="G11" s="20"/>
    </row>
    <row r="12" s="1" customFormat="1" ht="20.1" customHeight="1" spans="1:7">
      <c r="A12" s="19"/>
      <c r="B12" s="14" t="s">
        <v>384</v>
      </c>
      <c r="C12" s="14"/>
      <c r="D12" s="20"/>
      <c r="E12" s="9"/>
      <c r="F12" s="9"/>
      <c r="G12" s="20"/>
    </row>
    <row r="13" s="1" customFormat="1" ht="20.1" customHeight="1" spans="1:7">
      <c r="A13" s="19"/>
      <c r="B13" s="14" t="s">
        <v>385</v>
      </c>
      <c r="C13" s="14"/>
      <c r="D13" s="20"/>
      <c r="E13" s="9"/>
      <c r="F13" s="9"/>
      <c r="G13" s="20"/>
    </row>
    <row r="14" s="1" customFormat="1" ht="20.1" customHeight="1" spans="1:7">
      <c r="A14" s="19"/>
      <c r="B14" s="14" t="s">
        <v>386</v>
      </c>
      <c r="C14" s="14"/>
      <c r="D14" s="20"/>
      <c r="E14" s="9"/>
      <c r="F14" s="9"/>
      <c r="G14" s="20"/>
    </row>
    <row r="15" s="1" customFormat="1" ht="20.1" customHeight="1" spans="1:7">
      <c r="A15" s="19"/>
      <c r="B15" s="14" t="s">
        <v>387</v>
      </c>
      <c r="C15" s="14"/>
      <c r="D15" s="20"/>
      <c r="E15" s="9"/>
      <c r="F15" s="9"/>
      <c r="G15" s="20"/>
    </row>
    <row r="16" s="1" customFormat="1" ht="20.1" customHeight="1" spans="1:7">
      <c r="A16" s="19"/>
      <c r="B16" s="14" t="s">
        <v>388</v>
      </c>
      <c r="C16" s="14"/>
      <c r="D16" s="20"/>
      <c r="E16" s="9"/>
      <c r="F16" s="9"/>
      <c r="G16" s="20"/>
    </row>
    <row r="17" s="1" customFormat="1" ht="20.1" customHeight="1" spans="1:7">
      <c r="A17" s="19"/>
      <c r="B17" s="14" t="s">
        <v>389</v>
      </c>
      <c r="C17" s="14"/>
      <c r="D17" s="20"/>
      <c r="E17" s="9"/>
      <c r="F17" s="9"/>
      <c r="G17" s="20"/>
    </row>
    <row r="18" s="1" customFormat="1" ht="20.1" customHeight="1" spans="1:7">
      <c r="A18" s="19"/>
      <c r="B18" s="14" t="s">
        <v>390</v>
      </c>
      <c r="C18" s="14"/>
      <c r="D18" s="20"/>
      <c r="E18" s="9"/>
      <c r="F18" s="9"/>
      <c r="G18" s="20"/>
    </row>
    <row r="19" s="1" customFormat="1" ht="20.1" customHeight="1" spans="1:7">
      <c r="A19" s="19"/>
      <c r="B19" s="14" t="s">
        <v>391</v>
      </c>
      <c r="C19" s="14"/>
      <c r="D19" s="20"/>
      <c r="E19" s="9"/>
      <c r="F19" s="9"/>
      <c r="G19" s="20"/>
    </row>
    <row r="20" s="1" customFormat="1" ht="20.1" customHeight="1" spans="1:7">
      <c r="A20" s="19"/>
      <c r="B20" s="14" t="s">
        <v>392</v>
      </c>
      <c r="C20" s="14"/>
      <c r="D20" s="20">
        <v>500000</v>
      </c>
      <c r="E20" s="9"/>
      <c r="F20" s="9"/>
      <c r="G20" s="20"/>
    </row>
    <row r="21" s="1" customFormat="1" ht="20.1" customHeight="1" spans="1:7">
      <c r="A21" s="18" t="s">
        <v>395</v>
      </c>
      <c r="B21" s="10" t="s">
        <v>396</v>
      </c>
      <c r="C21" s="10"/>
      <c r="D21" s="10" t="s">
        <v>397</v>
      </c>
      <c r="E21" s="10"/>
      <c r="F21" s="10" t="s">
        <v>398</v>
      </c>
      <c r="G21" s="10"/>
    </row>
    <row r="22" s="1" customFormat="1" ht="20.1" customHeight="1" spans="1:7">
      <c r="A22" s="18"/>
      <c r="B22" s="14" t="s">
        <v>462</v>
      </c>
      <c r="C22" s="14"/>
      <c r="D22" s="10"/>
      <c r="E22" s="10"/>
      <c r="F22" s="10"/>
      <c r="G22" s="10"/>
    </row>
    <row r="23" s="1" customFormat="1" ht="20.1" customHeight="1" spans="1:7">
      <c r="A23" s="18"/>
      <c r="B23" s="14" t="s">
        <v>463</v>
      </c>
      <c r="C23" s="14"/>
      <c r="D23" s="10"/>
      <c r="E23" s="10"/>
      <c r="F23" s="10"/>
      <c r="G23" s="10"/>
    </row>
    <row r="24" s="1" customFormat="1" ht="20.1" customHeight="1" spans="1:7">
      <c r="A24" s="18"/>
      <c r="B24" s="14"/>
      <c r="C24" s="14"/>
      <c r="D24" s="10"/>
      <c r="E24" s="10"/>
      <c r="F24" s="10"/>
      <c r="G24" s="10"/>
    </row>
    <row r="25" s="1" customFormat="1" ht="20.1" customHeight="1" spans="1:7">
      <c r="A25" s="18"/>
      <c r="B25" s="9" t="s">
        <v>464</v>
      </c>
      <c r="C25" s="9"/>
      <c r="D25" s="10"/>
      <c r="E25" s="10"/>
      <c r="F25" s="10"/>
      <c r="G25" s="10"/>
    </row>
    <row r="26" s="1" customFormat="1" ht="20.1" customHeight="1" spans="1:7">
      <c r="A26" s="18"/>
      <c r="B26" s="9" t="s">
        <v>464</v>
      </c>
      <c r="C26" s="9"/>
      <c r="D26" s="10"/>
      <c r="E26" s="10"/>
      <c r="F26" s="10"/>
      <c r="G26" s="10"/>
    </row>
    <row r="27" s="1" customFormat="1" ht="20.1" customHeight="1" spans="1:7">
      <c r="A27" s="18" t="s">
        <v>404</v>
      </c>
      <c r="B27" s="10" t="s">
        <v>405</v>
      </c>
      <c r="C27" s="10"/>
      <c r="D27" s="10"/>
      <c r="E27" s="10" t="s">
        <v>406</v>
      </c>
      <c r="F27" s="10"/>
      <c r="G27" s="10"/>
    </row>
    <row r="28" s="2" customFormat="1" ht="92.25" customHeight="1" spans="1:7">
      <c r="A28" s="19"/>
      <c r="B28" s="22"/>
      <c r="C28" s="22"/>
      <c r="D28" s="22"/>
      <c r="E28" s="22"/>
      <c r="F28" s="22"/>
      <c r="G28" s="22"/>
    </row>
    <row r="29" s="2" customFormat="1" ht="20.1" customHeight="1" spans="1:10">
      <c r="A29" s="18" t="s">
        <v>409</v>
      </c>
      <c r="B29" s="23" t="s">
        <v>332</v>
      </c>
      <c r="C29" s="23" t="s">
        <v>333</v>
      </c>
      <c r="D29" s="23" t="s">
        <v>410</v>
      </c>
      <c r="E29" s="23"/>
      <c r="F29" s="23" t="s">
        <v>335</v>
      </c>
      <c r="G29" s="23" t="s">
        <v>411</v>
      </c>
      <c r="H29" s="24"/>
      <c r="I29" s="41"/>
      <c r="J29" s="41"/>
    </row>
    <row r="30" s="2" customFormat="1" ht="20.1" customHeight="1" spans="1:10">
      <c r="A30" s="18"/>
      <c r="B30" s="26" t="s">
        <v>412</v>
      </c>
      <c r="C30" s="25" t="s">
        <v>337</v>
      </c>
      <c r="D30" s="26" t="s">
        <v>465</v>
      </c>
      <c r="E30" s="26"/>
      <c r="F30" s="26" t="s">
        <v>466</v>
      </c>
      <c r="G30" s="26"/>
      <c r="H30" s="27"/>
      <c r="I30" s="42"/>
      <c r="J30" s="42"/>
    </row>
    <row r="31" s="2" customFormat="1" ht="20.1" customHeight="1" spans="1:10">
      <c r="A31" s="18"/>
      <c r="B31" s="26"/>
      <c r="C31" s="28"/>
      <c r="D31" s="26" t="s">
        <v>467</v>
      </c>
      <c r="E31" s="26"/>
      <c r="F31" s="26" t="s">
        <v>468</v>
      </c>
      <c r="G31" s="26"/>
      <c r="H31" s="27"/>
      <c r="I31" s="42"/>
      <c r="J31" s="42"/>
    </row>
    <row r="32" s="2" customFormat="1" ht="20.1" customHeight="1" spans="1:10">
      <c r="A32" s="18"/>
      <c r="B32" s="26"/>
      <c r="C32" s="32"/>
      <c r="D32" s="26" t="s">
        <v>469</v>
      </c>
      <c r="E32" s="26"/>
      <c r="F32" s="26" t="s">
        <v>470</v>
      </c>
      <c r="G32" s="26"/>
      <c r="H32" s="27"/>
      <c r="I32" s="42"/>
      <c r="J32" s="42"/>
    </row>
    <row r="33" s="2" customFormat="1" ht="20.1" customHeight="1" spans="1:10">
      <c r="A33" s="18"/>
      <c r="B33" s="26"/>
      <c r="C33" s="26" t="s">
        <v>340</v>
      </c>
      <c r="D33" s="29" t="s">
        <v>439</v>
      </c>
      <c r="E33" s="30"/>
      <c r="F33" s="31">
        <v>0.85</v>
      </c>
      <c r="G33" s="26"/>
      <c r="H33" s="27"/>
      <c r="I33" s="42"/>
      <c r="J33" s="42"/>
    </row>
    <row r="34" s="2" customFormat="1" ht="20.1" customHeight="1" spans="1:10">
      <c r="A34" s="18"/>
      <c r="B34" s="26"/>
      <c r="C34" s="26"/>
      <c r="D34" s="29" t="s">
        <v>471</v>
      </c>
      <c r="E34" s="30"/>
      <c r="F34" s="31">
        <v>0.95</v>
      </c>
      <c r="G34" s="26"/>
      <c r="H34" s="27"/>
      <c r="I34" s="42"/>
      <c r="J34" s="42"/>
    </row>
    <row r="35" s="2" customFormat="1" ht="20.1" customHeight="1" spans="1:10">
      <c r="A35" s="18"/>
      <c r="B35" s="26"/>
      <c r="C35" s="26" t="s">
        <v>342</v>
      </c>
      <c r="D35" s="26" t="s">
        <v>397</v>
      </c>
      <c r="E35" s="26"/>
      <c r="F35" s="33">
        <v>43466</v>
      </c>
      <c r="G35" s="26"/>
      <c r="H35" s="27"/>
      <c r="I35" s="42"/>
      <c r="J35" s="42"/>
    </row>
    <row r="36" s="2" customFormat="1" ht="20.1" customHeight="1" spans="1:10">
      <c r="A36" s="18"/>
      <c r="B36" s="26"/>
      <c r="C36" s="26"/>
      <c r="D36" s="26" t="s">
        <v>398</v>
      </c>
      <c r="E36" s="26"/>
      <c r="F36" s="33">
        <v>43801</v>
      </c>
      <c r="G36" s="26"/>
      <c r="H36" s="27"/>
      <c r="I36" s="42"/>
      <c r="J36" s="42"/>
    </row>
    <row r="37" s="2" customFormat="1" ht="20.1" customHeight="1" spans="1:10">
      <c r="A37" s="18"/>
      <c r="B37" s="26"/>
      <c r="C37" s="26" t="s">
        <v>344</v>
      </c>
      <c r="D37" s="26" t="s">
        <v>420</v>
      </c>
      <c r="E37" s="26"/>
      <c r="F37" s="26" t="s">
        <v>472</v>
      </c>
      <c r="G37" s="26"/>
      <c r="H37" s="27"/>
      <c r="I37" s="42"/>
      <c r="J37" s="42"/>
    </row>
    <row r="38" s="2" customFormat="1" ht="20.1" customHeight="1" spans="1:10">
      <c r="A38" s="18"/>
      <c r="B38" s="26"/>
      <c r="C38" s="26"/>
      <c r="D38" s="26" t="s">
        <v>473</v>
      </c>
      <c r="E38" s="26"/>
      <c r="F38" s="26" t="s">
        <v>474</v>
      </c>
      <c r="G38" s="26"/>
      <c r="H38" s="27"/>
      <c r="I38" s="42"/>
      <c r="J38" s="42"/>
    </row>
    <row r="39" s="2" customFormat="1" ht="20.1" customHeight="1" spans="1:10">
      <c r="A39" s="18"/>
      <c r="B39" s="26"/>
      <c r="C39" s="26" t="s">
        <v>430</v>
      </c>
      <c r="D39" s="29" t="s">
        <v>432</v>
      </c>
      <c r="E39" s="30"/>
      <c r="F39" s="31">
        <v>1</v>
      </c>
      <c r="G39" s="26"/>
      <c r="H39" s="27"/>
      <c r="I39" s="42"/>
      <c r="J39" s="42"/>
    </row>
    <row r="40" s="2" customFormat="1" ht="20.1" customHeight="1" spans="1:10">
      <c r="A40" s="18"/>
      <c r="B40" s="26"/>
      <c r="C40" s="26"/>
      <c r="D40" s="29" t="s">
        <v>416</v>
      </c>
      <c r="E40" s="30"/>
      <c r="F40" s="31">
        <v>1</v>
      </c>
      <c r="G40" s="26"/>
      <c r="H40" s="27"/>
      <c r="I40" s="42"/>
      <c r="J40" s="42"/>
    </row>
    <row r="41" s="2" customFormat="1" ht="20.1" customHeight="1" spans="1:10">
      <c r="A41" s="18"/>
      <c r="B41" s="26"/>
      <c r="C41" s="26"/>
      <c r="D41" s="29" t="s">
        <v>417</v>
      </c>
      <c r="E41" s="30"/>
      <c r="F41" s="31">
        <v>1</v>
      </c>
      <c r="G41" s="26"/>
      <c r="H41" s="27"/>
      <c r="I41" s="42"/>
      <c r="J41" s="42"/>
    </row>
    <row r="42" s="2" customFormat="1" ht="20.1" customHeight="1" spans="1:10">
      <c r="A42" s="18"/>
      <c r="B42" s="26"/>
      <c r="C42" s="43" t="s">
        <v>436</v>
      </c>
      <c r="D42" s="29" t="s">
        <v>437</v>
      </c>
      <c r="E42" s="30"/>
      <c r="F42" s="31">
        <v>0.95</v>
      </c>
      <c r="G42" s="26"/>
      <c r="H42" s="27"/>
      <c r="I42" s="42"/>
      <c r="J42" s="42"/>
    </row>
    <row r="43" s="2" customFormat="1" ht="20.1" customHeight="1" spans="1:10">
      <c r="A43" s="18"/>
      <c r="B43" s="26"/>
      <c r="C43" s="43" t="s">
        <v>441</v>
      </c>
      <c r="D43" s="26" t="s">
        <v>475</v>
      </c>
      <c r="E43" s="26"/>
      <c r="F43" s="26" t="s">
        <v>443</v>
      </c>
      <c r="G43" s="26"/>
      <c r="H43" s="27"/>
      <c r="I43" s="42"/>
      <c r="J43" s="42"/>
    </row>
    <row r="44" s="2" customFormat="1" ht="20.1" customHeight="1" spans="1:10">
      <c r="A44" s="18"/>
      <c r="B44" s="26"/>
      <c r="C44" s="43" t="s">
        <v>445</v>
      </c>
      <c r="D44" s="29" t="s">
        <v>476</v>
      </c>
      <c r="E44" s="30"/>
      <c r="F44" s="31">
        <v>1</v>
      </c>
      <c r="G44" s="26"/>
      <c r="H44" s="27"/>
      <c r="I44" s="42"/>
      <c r="J44" s="42"/>
    </row>
    <row r="45" ht="98.1" customHeight="1" spans="1:12">
      <c r="A45" s="35" t="s">
        <v>451</v>
      </c>
      <c r="B45" s="36"/>
      <c r="C45" s="37" t="s">
        <v>452</v>
      </c>
      <c r="D45" s="37"/>
      <c r="E45" s="37"/>
      <c r="F45" s="37"/>
      <c r="G45" s="37"/>
      <c r="H45" s="38"/>
      <c r="I45" s="38"/>
      <c r="J45" s="38"/>
      <c r="K45" s="38"/>
      <c r="L45" s="38"/>
    </row>
    <row r="46" ht="17.25" customHeight="1" spans="1:7">
      <c r="A46" s="39" t="s">
        <v>307</v>
      </c>
      <c r="B46" s="40"/>
      <c r="C46" s="39"/>
      <c r="D46" s="39"/>
      <c r="E46" s="39"/>
      <c r="F46" s="39" t="s">
        <v>453</v>
      </c>
      <c r="G46" s="39"/>
    </row>
    <row r="47" ht="17.25" customHeight="1" spans="1:7">
      <c r="A47" s="39" t="s">
        <v>454</v>
      </c>
      <c r="B47" s="39"/>
      <c r="C47" s="39"/>
      <c r="D47" s="39"/>
      <c r="E47" s="39"/>
      <c r="F47" s="39" t="s">
        <v>454</v>
      </c>
      <c r="G47" s="39"/>
    </row>
    <row r="48" ht="17.25" customHeight="1" spans="1:7">
      <c r="A48" s="39"/>
      <c r="B48" s="39"/>
      <c r="C48" s="39"/>
      <c r="D48" s="39"/>
      <c r="E48" s="39"/>
      <c r="F48" s="39" t="s">
        <v>455</v>
      </c>
      <c r="G48" s="39"/>
    </row>
  </sheetData>
  <mergeCells count="90">
    <mergeCell ref="A1:G1"/>
    <mergeCell ref="A2:G2"/>
    <mergeCell ref="A3:C3"/>
    <mergeCell ref="D3:G3"/>
    <mergeCell ref="A4:B4"/>
    <mergeCell ref="C4:G4"/>
    <mergeCell ref="A5:B5"/>
    <mergeCell ref="C5:D5"/>
    <mergeCell ref="E5:F5"/>
    <mergeCell ref="A6:B6"/>
    <mergeCell ref="C6:G6"/>
    <mergeCell ref="A7:B7"/>
    <mergeCell ref="C7:G7"/>
    <mergeCell ref="A8:B8"/>
    <mergeCell ref="C8:G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D27"/>
    <mergeCell ref="E27:G27"/>
    <mergeCell ref="B28:D28"/>
    <mergeCell ref="E28:G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5:B45"/>
    <mergeCell ref="C45:G45"/>
    <mergeCell ref="A9:A20"/>
    <mergeCell ref="A21:A26"/>
    <mergeCell ref="A27:A28"/>
    <mergeCell ref="A29:A44"/>
    <mergeCell ref="B30:B38"/>
    <mergeCell ref="B39:B44"/>
    <mergeCell ref="C30:C32"/>
    <mergeCell ref="C33:C34"/>
    <mergeCell ref="C35:C36"/>
    <mergeCell ref="C37:C38"/>
    <mergeCell ref="C39:C41"/>
  </mergeCells>
  <printOptions horizontalCentered="1"/>
  <pageMargins left="0.55" right="0.55" top="0.826388888888889" bottom="0.786805555555556" header="0.510416666666667" footer="0.432638888888889"/>
  <pageSetup paperSize="9" scale="99" fitToHeight="0" orientation="portrait" horizontalDpi="600" verticalDpi="6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52"/>
  <sheetViews>
    <sheetView workbookViewId="0">
      <selection activeCell="H48" sqref="H48"/>
    </sheetView>
  </sheetViews>
  <sheetFormatPr defaultColWidth="9" defaultRowHeight="14.25"/>
  <cols>
    <col min="1" max="1" width="4.5" style="3" customWidth="1"/>
    <col min="2" max="2" width="11.125" style="3" customWidth="1"/>
    <col min="3" max="3" width="21.375" style="3" customWidth="1"/>
    <col min="4" max="4" width="9.5" style="3" customWidth="1"/>
    <col min="5" max="5" width="13.75" style="3" customWidth="1"/>
    <col min="6" max="6" width="11" style="3" customWidth="1"/>
    <col min="7" max="7" width="18.125" style="3" customWidth="1"/>
    <col min="8" max="16384" width="9" style="3"/>
  </cols>
  <sheetData>
    <row r="1" ht="35.25" customHeight="1" spans="1:7">
      <c r="A1" s="4" t="s">
        <v>360</v>
      </c>
      <c r="B1" s="4"/>
      <c r="C1" s="4"/>
      <c r="D1" s="4"/>
      <c r="E1" s="4"/>
      <c r="F1" s="4"/>
      <c r="G1" s="4"/>
    </row>
    <row r="2" ht="20.25" spans="1:7">
      <c r="A2" s="5" t="s">
        <v>305</v>
      </c>
      <c r="B2" s="5"/>
      <c r="C2" s="5"/>
      <c r="D2" s="5"/>
      <c r="E2" s="5"/>
      <c r="F2" s="5"/>
      <c r="G2" s="5"/>
    </row>
    <row r="3" s="1" customFormat="1" ht="18" customHeight="1" spans="1:7">
      <c r="A3" s="6" t="s">
        <v>361</v>
      </c>
      <c r="B3" s="6"/>
      <c r="C3" s="6"/>
      <c r="D3" s="7"/>
      <c r="E3" s="7"/>
      <c r="F3" s="7"/>
      <c r="G3" s="7"/>
    </row>
    <row r="4" s="1" customFormat="1" ht="20.1" customHeight="1" spans="1:7">
      <c r="A4" s="8" t="s">
        <v>362</v>
      </c>
      <c r="B4" s="8"/>
      <c r="C4" s="9" t="s">
        <v>477</v>
      </c>
      <c r="D4" s="9"/>
      <c r="E4" s="9"/>
      <c r="F4" s="9"/>
      <c r="G4" s="9"/>
    </row>
    <row r="5" s="1" customFormat="1" ht="20.1" customHeight="1" spans="1:7">
      <c r="A5" s="8" t="s">
        <v>364</v>
      </c>
      <c r="B5" s="8"/>
      <c r="C5" s="9" t="s">
        <v>365</v>
      </c>
      <c r="D5" s="9"/>
      <c r="E5" s="10" t="s">
        <v>366</v>
      </c>
      <c r="F5" s="10"/>
      <c r="G5" s="9" t="s">
        <v>457</v>
      </c>
    </row>
    <row r="6" s="1" customFormat="1" ht="20.1" customHeight="1" spans="1:7">
      <c r="A6" s="8" t="s">
        <v>368</v>
      </c>
      <c r="B6" s="8"/>
      <c r="C6" s="11" t="s">
        <v>369</v>
      </c>
      <c r="D6" s="12"/>
      <c r="E6" s="12"/>
      <c r="F6" s="12"/>
      <c r="G6" s="13"/>
    </row>
    <row r="7" s="1" customFormat="1" ht="20.1" customHeight="1" spans="1:7">
      <c r="A7" s="8" t="s">
        <v>370</v>
      </c>
      <c r="B7" s="8"/>
      <c r="C7" s="9" t="s">
        <v>459</v>
      </c>
      <c r="D7" s="9"/>
      <c r="E7" s="9"/>
      <c r="F7" s="9"/>
      <c r="G7" s="9"/>
    </row>
    <row r="8" s="1" customFormat="1" ht="39.95" customHeight="1" spans="1:7">
      <c r="A8" s="8" t="s">
        <v>372</v>
      </c>
      <c r="B8" s="8"/>
      <c r="C8" s="14" t="s">
        <v>478</v>
      </c>
      <c r="D8" s="14"/>
      <c r="E8" s="14"/>
      <c r="F8" s="14"/>
      <c r="G8" s="14"/>
    </row>
    <row r="9" s="1" customFormat="1" ht="39.95" customHeight="1" spans="1:7">
      <c r="A9" s="8" t="s">
        <v>374</v>
      </c>
      <c r="B9" s="8"/>
      <c r="C9" s="15" t="s">
        <v>479</v>
      </c>
      <c r="D9" s="16"/>
      <c r="E9" s="16"/>
      <c r="F9" s="16"/>
      <c r="G9" s="17"/>
    </row>
    <row r="10" s="1" customFormat="1" ht="20.1" customHeight="1" spans="1:7">
      <c r="A10" s="18" t="s">
        <v>376</v>
      </c>
      <c r="B10" s="10" t="s">
        <v>377</v>
      </c>
      <c r="C10" s="10"/>
      <c r="D10" s="10" t="s">
        <v>378</v>
      </c>
      <c r="E10" s="10" t="s">
        <v>379</v>
      </c>
      <c r="F10" s="10"/>
      <c r="G10" s="10" t="s">
        <v>461</v>
      </c>
    </row>
    <row r="11" s="1" customFormat="1" ht="20.1" customHeight="1" spans="1:7">
      <c r="A11" s="19"/>
      <c r="B11" s="9" t="s">
        <v>81</v>
      </c>
      <c r="C11" s="9"/>
      <c r="D11" s="9">
        <v>848000</v>
      </c>
      <c r="E11" s="9"/>
      <c r="F11" s="9"/>
      <c r="G11" s="9"/>
    </row>
    <row r="12" s="1" customFormat="1" ht="20.1" customHeight="1" spans="1:7">
      <c r="A12" s="19"/>
      <c r="B12" s="14" t="s">
        <v>383</v>
      </c>
      <c r="C12" s="14"/>
      <c r="D12" s="20">
        <v>848000</v>
      </c>
      <c r="E12" s="9"/>
      <c r="F12" s="9"/>
      <c r="G12" s="20"/>
    </row>
    <row r="13" s="1" customFormat="1" ht="20.1" customHeight="1" spans="1:7">
      <c r="A13" s="19"/>
      <c r="B13" s="14" t="s">
        <v>384</v>
      </c>
      <c r="C13" s="14"/>
      <c r="D13" s="20"/>
      <c r="E13" s="9"/>
      <c r="F13" s="9"/>
      <c r="G13" s="20"/>
    </row>
    <row r="14" s="1" customFormat="1" ht="20.1" customHeight="1" spans="1:7">
      <c r="A14" s="19"/>
      <c r="B14" s="14" t="s">
        <v>385</v>
      </c>
      <c r="C14" s="14"/>
      <c r="D14" s="20"/>
      <c r="E14" s="9"/>
      <c r="F14" s="9"/>
      <c r="G14" s="20"/>
    </row>
    <row r="15" s="1" customFormat="1" ht="20.1" customHeight="1" spans="1:7">
      <c r="A15" s="19"/>
      <c r="B15" s="14" t="s">
        <v>386</v>
      </c>
      <c r="C15" s="14"/>
      <c r="D15" s="20"/>
      <c r="E15" s="9"/>
      <c r="F15" s="9"/>
      <c r="G15" s="20"/>
    </row>
    <row r="16" s="1" customFormat="1" ht="20.1" customHeight="1" spans="1:7">
      <c r="A16" s="19"/>
      <c r="B16" s="14" t="s">
        <v>387</v>
      </c>
      <c r="C16" s="14"/>
      <c r="D16" s="20"/>
      <c r="E16" s="9"/>
      <c r="F16" s="9"/>
      <c r="G16" s="20"/>
    </row>
    <row r="17" s="1" customFormat="1" ht="20.1" customHeight="1" spans="1:7">
      <c r="A17" s="19"/>
      <c r="B17" s="14" t="s">
        <v>388</v>
      </c>
      <c r="C17" s="14"/>
      <c r="D17" s="20"/>
      <c r="E17" s="9"/>
      <c r="F17" s="9"/>
      <c r="G17" s="20"/>
    </row>
    <row r="18" s="1" customFormat="1" ht="20.1" customHeight="1" spans="1:7">
      <c r="A18" s="19"/>
      <c r="B18" s="14" t="s">
        <v>389</v>
      </c>
      <c r="C18" s="14"/>
      <c r="D18" s="20"/>
      <c r="E18" s="9"/>
      <c r="F18" s="9"/>
      <c r="G18" s="20"/>
    </row>
    <row r="19" s="1" customFormat="1" ht="20.1" customHeight="1" spans="1:7">
      <c r="A19" s="19"/>
      <c r="B19" s="14" t="s">
        <v>390</v>
      </c>
      <c r="C19" s="14"/>
      <c r="D19" s="20"/>
      <c r="E19" s="9"/>
      <c r="F19" s="9"/>
      <c r="G19" s="20"/>
    </row>
    <row r="20" s="1" customFormat="1" ht="20.1" customHeight="1" spans="1:7">
      <c r="A20" s="19"/>
      <c r="B20" s="14" t="s">
        <v>391</v>
      </c>
      <c r="C20" s="14"/>
      <c r="D20" s="20"/>
      <c r="E20" s="9"/>
      <c r="F20" s="9"/>
      <c r="G20" s="20"/>
    </row>
    <row r="21" s="1" customFormat="1" ht="20.1" customHeight="1" spans="1:7">
      <c r="A21" s="19"/>
      <c r="B21" s="14" t="s">
        <v>392</v>
      </c>
      <c r="C21" s="14"/>
      <c r="D21" s="20" t="s">
        <v>393</v>
      </c>
      <c r="E21" s="9"/>
      <c r="F21" s="9"/>
      <c r="G21" s="20"/>
    </row>
    <row r="22" s="1" customFormat="1" ht="20.1" customHeight="1" spans="1:7">
      <c r="A22" s="18" t="s">
        <v>395</v>
      </c>
      <c r="B22" s="10" t="s">
        <v>396</v>
      </c>
      <c r="C22" s="10"/>
      <c r="D22" s="10" t="s">
        <v>397</v>
      </c>
      <c r="E22" s="10"/>
      <c r="F22" s="10" t="s">
        <v>398</v>
      </c>
      <c r="G22" s="10"/>
    </row>
    <row r="23" s="1" customFormat="1" ht="20.1" customHeight="1" spans="1:7">
      <c r="A23" s="18"/>
      <c r="B23" s="14" t="s">
        <v>480</v>
      </c>
      <c r="C23" s="14"/>
      <c r="D23" s="21">
        <v>43466</v>
      </c>
      <c r="E23" s="10"/>
      <c r="F23" s="21">
        <v>43800</v>
      </c>
      <c r="G23" s="10"/>
    </row>
    <row r="24" s="1" customFormat="1" ht="20.1" customHeight="1" spans="1:7">
      <c r="A24" s="18"/>
      <c r="B24" s="14" t="s">
        <v>481</v>
      </c>
      <c r="C24" s="14"/>
      <c r="D24" s="21">
        <v>43466</v>
      </c>
      <c r="E24" s="10"/>
      <c r="F24" s="21">
        <v>43800</v>
      </c>
      <c r="G24" s="10"/>
    </row>
    <row r="25" s="1" customFormat="1" ht="20.1" customHeight="1" spans="1:7">
      <c r="A25" s="18"/>
      <c r="B25" s="14" t="s">
        <v>482</v>
      </c>
      <c r="C25" s="14"/>
      <c r="D25" s="21">
        <v>43466</v>
      </c>
      <c r="E25" s="10"/>
      <c r="F25" s="21">
        <v>43800</v>
      </c>
      <c r="G25" s="10"/>
    </row>
    <row r="26" s="1" customFormat="1" ht="20.1" customHeight="1" spans="1:7">
      <c r="A26" s="18"/>
      <c r="B26" s="14" t="s">
        <v>483</v>
      </c>
      <c r="C26" s="14"/>
      <c r="D26" s="21">
        <v>43466</v>
      </c>
      <c r="E26" s="10"/>
      <c r="F26" s="21">
        <v>43800</v>
      </c>
      <c r="G26" s="10"/>
    </row>
    <row r="27" s="1" customFormat="1" ht="20.1" customHeight="1" spans="1:7">
      <c r="A27" s="18"/>
      <c r="B27" s="14" t="s">
        <v>484</v>
      </c>
      <c r="C27" s="14"/>
      <c r="D27" s="21">
        <v>43466</v>
      </c>
      <c r="E27" s="10"/>
      <c r="F27" s="21">
        <v>43800</v>
      </c>
      <c r="G27" s="10"/>
    </row>
    <row r="28" s="1" customFormat="1" ht="20.1" customHeight="1" spans="1:7">
      <c r="A28" s="18" t="s">
        <v>404</v>
      </c>
      <c r="B28" s="10" t="s">
        <v>405</v>
      </c>
      <c r="C28" s="10"/>
      <c r="D28" s="10"/>
      <c r="E28" s="10" t="s">
        <v>406</v>
      </c>
      <c r="F28" s="10"/>
      <c r="G28" s="10"/>
    </row>
    <row r="29" s="2" customFormat="1" ht="92.25" customHeight="1" spans="1:7">
      <c r="A29" s="19"/>
      <c r="B29" s="22" t="s">
        <v>485</v>
      </c>
      <c r="C29" s="22"/>
      <c r="D29" s="22"/>
      <c r="E29" s="22" t="s">
        <v>486</v>
      </c>
      <c r="F29" s="22"/>
      <c r="G29" s="22"/>
    </row>
    <row r="30" s="2" customFormat="1" ht="20.1" customHeight="1" spans="1:10">
      <c r="A30" s="18" t="s">
        <v>409</v>
      </c>
      <c r="B30" s="23" t="s">
        <v>332</v>
      </c>
      <c r="C30" s="23" t="s">
        <v>333</v>
      </c>
      <c r="D30" s="23" t="s">
        <v>410</v>
      </c>
      <c r="E30" s="23"/>
      <c r="F30" s="23" t="s">
        <v>335</v>
      </c>
      <c r="G30" s="23" t="s">
        <v>411</v>
      </c>
      <c r="H30" s="24"/>
      <c r="I30" s="41"/>
      <c r="J30" s="41"/>
    </row>
    <row r="31" s="2" customFormat="1" ht="20.1" customHeight="1" spans="1:10">
      <c r="A31" s="18"/>
      <c r="B31" s="25" t="s">
        <v>412</v>
      </c>
      <c r="C31" s="26" t="s">
        <v>337</v>
      </c>
      <c r="D31" s="26" t="s">
        <v>487</v>
      </c>
      <c r="E31" s="26"/>
      <c r="F31" s="26" t="s">
        <v>488</v>
      </c>
      <c r="G31" s="26"/>
      <c r="H31" s="27"/>
      <c r="I31" s="42"/>
      <c r="J31" s="42"/>
    </row>
    <row r="32" s="2" customFormat="1" ht="20.1" customHeight="1" spans="1:10">
      <c r="A32" s="18"/>
      <c r="B32" s="28"/>
      <c r="C32" s="26"/>
      <c r="D32" s="26" t="s">
        <v>489</v>
      </c>
      <c r="E32" s="26"/>
      <c r="F32" s="26">
        <v>150</v>
      </c>
      <c r="G32" s="26"/>
      <c r="H32" s="27"/>
      <c r="I32" s="42"/>
      <c r="J32" s="42"/>
    </row>
    <row r="33" s="2" customFormat="1" ht="20.1" customHeight="1" spans="1:10">
      <c r="A33" s="18"/>
      <c r="B33" s="28"/>
      <c r="C33" s="25" t="s">
        <v>340</v>
      </c>
      <c r="D33" s="29" t="s">
        <v>438</v>
      </c>
      <c r="E33" s="30"/>
      <c r="F33" s="31">
        <v>1</v>
      </c>
      <c r="G33" s="26"/>
      <c r="H33" s="27"/>
      <c r="I33" s="42"/>
      <c r="J33" s="42"/>
    </row>
    <row r="34" s="2" customFormat="1" ht="20.1" customHeight="1" spans="1:10">
      <c r="A34" s="18"/>
      <c r="B34" s="28"/>
      <c r="C34" s="28"/>
      <c r="D34" s="29" t="s">
        <v>439</v>
      </c>
      <c r="E34" s="30"/>
      <c r="F34" s="31">
        <v>0.85</v>
      </c>
      <c r="G34" s="26"/>
      <c r="H34" s="27"/>
      <c r="I34" s="42"/>
      <c r="J34" s="42"/>
    </row>
    <row r="35" s="2" customFormat="1" ht="20.1" customHeight="1" spans="1:10">
      <c r="A35" s="18"/>
      <c r="B35" s="28"/>
      <c r="C35" s="32"/>
      <c r="D35" s="29" t="s">
        <v>440</v>
      </c>
      <c r="E35" s="30"/>
      <c r="F35" s="31">
        <v>1</v>
      </c>
      <c r="G35" s="26"/>
      <c r="H35" s="27"/>
      <c r="I35" s="42"/>
      <c r="J35" s="42"/>
    </row>
    <row r="36" s="2" customFormat="1" ht="20.1" customHeight="1" spans="1:10">
      <c r="A36" s="18"/>
      <c r="B36" s="28"/>
      <c r="C36" s="26" t="s">
        <v>342</v>
      </c>
      <c r="D36" s="26" t="s">
        <v>397</v>
      </c>
      <c r="E36" s="26"/>
      <c r="F36" s="33">
        <v>43466</v>
      </c>
      <c r="G36" s="26"/>
      <c r="H36" s="27"/>
      <c r="I36" s="42"/>
      <c r="J36" s="42"/>
    </row>
    <row r="37" s="2" customFormat="1" ht="20.1" customHeight="1" spans="1:10">
      <c r="A37" s="18"/>
      <c r="B37" s="28"/>
      <c r="C37" s="26"/>
      <c r="D37" s="26" t="s">
        <v>398</v>
      </c>
      <c r="E37" s="26"/>
      <c r="F37" s="33">
        <v>43800</v>
      </c>
      <c r="G37" s="26"/>
      <c r="H37" s="27"/>
      <c r="I37" s="42"/>
      <c r="J37" s="42"/>
    </row>
    <row r="38" s="2" customFormat="1" ht="20.1" customHeight="1" spans="1:10">
      <c r="A38" s="18"/>
      <c r="B38" s="28"/>
      <c r="C38" s="25" t="s">
        <v>344</v>
      </c>
      <c r="D38" s="26" t="s">
        <v>489</v>
      </c>
      <c r="E38" s="26"/>
      <c r="F38" s="26">
        <v>10.5</v>
      </c>
      <c r="G38" s="26"/>
      <c r="H38" s="27"/>
      <c r="I38" s="42"/>
      <c r="J38" s="42"/>
    </row>
    <row r="39" s="2" customFormat="1" ht="20.1" customHeight="1" spans="1:10">
      <c r="A39" s="18"/>
      <c r="B39" s="28"/>
      <c r="C39" s="28"/>
      <c r="D39" s="26" t="s">
        <v>490</v>
      </c>
      <c r="E39" s="26"/>
      <c r="F39" s="26" t="s">
        <v>491</v>
      </c>
      <c r="G39" s="26"/>
      <c r="H39" s="27"/>
      <c r="I39" s="42"/>
      <c r="J39" s="42"/>
    </row>
    <row r="40" s="2" customFormat="1" ht="20.1" customHeight="1" spans="1:10">
      <c r="A40" s="18"/>
      <c r="B40" s="32"/>
      <c r="C40" s="32"/>
      <c r="D40" s="29" t="s">
        <v>492</v>
      </c>
      <c r="E40" s="30"/>
      <c r="F40" s="26" t="s">
        <v>493</v>
      </c>
      <c r="G40" s="26"/>
      <c r="H40" s="27"/>
      <c r="I40" s="42"/>
      <c r="J40" s="42"/>
    </row>
    <row r="41" s="2" customFormat="1" ht="20.1" customHeight="1" spans="1:10">
      <c r="A41" s="18"/>
      <c r="B41" s="25" t="s">
        <v>422</v>
      </c>
      <c r="C41" s="32" t="s">
        <v>423</v>
      </c>
      <c r="D41" s="29" t="s">
        <v>426</v>
      </c>
      <c r="E41" s="30"/>
      <c r="F41" s="26" t="s">
        <v>491</v>
      </c>
      <c r="G41" s="26"/>
      <c r="H41" s="27"/>
      <c r="I41" s="42"/>
      <c r="J41" s="42"/>
    </row>
    <row r="42" s="2" customFormat="1" ht="20.1" customHeight="1" spans="1:10">
      <c r="A42" s="18"/>
      <c r="B42" s="28"/>
      <c r="C42" s="26" t="s">
        <v>430</v>
      </c>
      <c r="D42" s="29" t="s">
        <v>439</v>
      </c>
      <c r="E42" s="30"/>
      <c r="F42" s="31">
        <v>0.85</v>
      </c>
      <c r="G42" s="26"/>
      <c r="H42" s="27"/>
      <c r="I42" s="42"/>
      <c r="J42" s="42"/>
    </row>
    <row r="43" s="2" customFormat="1" ht="20.1" customHeight="1" spans="1:10">
      <c r="A43" s="18"/>
      <c r="B43" s="28"/>
      <c r="C43" s="26"/>
      <c r="D43" s="29" t="s">
        <v>431</v>
      </c>
      <c r="E43" s="30"/>
      <c r="F43" s="31">
        <v>1</v>
      </c>
      <c r="G43" s="26"/>
      <c r="H43" s="27"/>
      <c r="I43" s="42"/>
      <c r="J43" s="42"/>
    </row>
    <row r="44" s="2" customFormat="1" ht="20.1" customHeight="1" spans="1:10">
      <c r="A44" s="18"/>
      <c r="B44" s="28"/>
      <c r="C44" s="26" t="s">
        <v>436</v>
      </c>
      <c r="D44" s="29" t="s">
        <v>437</v>
      </c>
      <c r="E44" s="30"/>
      <c r="F44" s="31">
        <v>0.95</v>
      </c>
      <c r="G44" s="26"/>
      <c r="H44" s="27"/>
      <c r="I44" s="42"/>
      <c r="J44" s="42"/>
    </row>
    <row r="45" s="2" customFormat="1" ht="20.1" customHeight="1" spans="1:10">
      <c r="A45" s="18"/>
      <c r="B45" s="28"/>
      <c r="C45" s="26"/>
      <c r="D45" s="29" t="s">
        <v>440</v>
      </c>
      <c r="E45" s="30"/>
      <c r="F45" s="31">
        <v>1</v>
      </c>
      <c r="G45" s="26"/>
      <c r="H45" s="27"/>
      <c r="I45" s="42"/>
      <c r="J45" s="42"/>
    </row>
    <row r="46" s="2" customFormat="1" ht="20.1" customHeight="1" spans="1:10">
      <c r="A46" s="18"/>
      <c r="B46" s="28"/>
      <c r="C46" s="25" t="s">
        <v>441</v>
      </c>
      <c r="D46" s="26" t="s">
        <v>475</v>
      </c>
      <c r="E46" s="26"/>
      <c r="F46" s="26" t="s">
        <v>443</v>
      </c>
      <c r="G46" s="26"/>
      <c r="H46" s="27"/>
      <c r="I46" s="42"/>
      <c r="J46" s="42"/>
    </row>
    <row r="47" s="2" customFormat="1" ht="20.1" customHeight="1" spans="1:10">
      <c r="A47" s="18"/>
      <c r="B47" s="32"/>
      <c r="C47" s="25" t="s">
        <v>445</v>
      </c>
      <c r="D47" s="29" t="s">
        <v>476</v>
      </c>
      <c r="E47" s="30"/>
      <c r="F47" s="31">
        <v>1</v>
      </c>
      <c r="G47" s="26"/>
      <c r="H47" s="27"/>
      <c r="I47" s="42"/>
      <c r="J47" s="42"/>
    </row>
    <row r="48" s="1" customFormat="1" ht="87" customHeight="1" spans="1:7">
      <c r="A48" s="8" t="s">
        <v>449</v>
      </c>
      <c r="B48" s="34"/>
      <c r="C48" s="14" t="s">
        <v>450</v>
      </c>
      <c r="D48" s="14"/>
      <c r="E48" s="14"/>
      <c r="F48" s="14"/>
      <c r="G48" s="14"/>
    </row>
    <row r="49" ht="98.1" customHeight="1" spans="1:12">
      <c r="A49" s="35" t="s">
        <v>451</v>
      </c>
      <c r="B49" s="36"/>
      <c r="C49" s="37" t="s">
        <v>452</v>
      </c>
      <c r="D49" s="37"/>
      <c r="E49" s="37"/>
      <c r="F49" s="37"/>
      <c r="G49" s="37"/>
      <c r="H49" s="38"/>
      <c r="I49" s="38"/>
      <c r="J49" s="38"/>
      <c r="K49" s="38"/>
      <c r="L49" s="38"/>
    </row>
    <row r="50" ht="17.25" customHeight="1" spans="1:7">
      <c r="A50" s="39" t="s">
        <v>307</v>
      </c>
      <c r="B50" s="40"/>
      <c r="C50" s="39"/>
      <c r="D50" s="39"/>
      <c r="E50" s="39"/>
      <c r="F50" s="39" t="s">
        <v>453</v>
      </c>
      <c r="G50" s="39"/>
    </row>
    <row r="51" ht="17.25" customHeight="1" spans="1:7">
      <c r="A51" s="39" t="s">
        <v>454</v>
      </c>
      <c r="B51" s="39"/>
      <c r="C51" s="39"/>
      <c r="D51" s="39"/>
      <c r="E51" s="39"/>
      <c r="F51" s="39" t="s">
        <v>454</v>
      </c>
      <c r="G51" s="39"/>
    </row>
    <row r="52" ht="17.25" customHeight="1" spans="1:7">
      <c r="A52" s="39"/>
      <c r="B52" s="39"/>
      <c r="C52" s="39"/>
      <c r="D52" s="39"/>
      <c r="E52" s="39"/>
      <c r="F52" s="39" t="s">
        <v>455</v>
      </c>
      <c r="G52" s="39"/>
    </row>
  </sheetData>
  <mergeCells count="95">
    <mergeCell ref="A1:G1"/>
    <mergeCell ref="A2:G2"/>
    <mergeCell ref="A3:C3"/>
    <mergeCell ref="D3:G3"/>
    <mergeCell ref="A4:B4"/>
    <mergeCell ref="C4:G4"/>
    <mergeCell ref="A5:B5"/>
    <mergeCell ref="C5:D5"/>
    <mergeCell ref="E5:F5"/>
    <mergeCell ref="A6:B6"/>
    <mergeCell ref="C6:G6"/>
    <mergeCell ref="A7:B7"/>
    <mergeCell ref="C7:G7"/>
    <mergeCell ref="A8:B8"/>
    <mergeCell ref="C8:G8"/>
    <mergeCell ref="A9:B9"/>
    <mergeCell ref="C9:G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D26:E26"/>
    <mergeCell ref="F26:G26"/>
    <mergeCell ref="D27:E27"/>
    <mergeCell ref="F27:G27"/>
    <mergeCell ref="B28:D28"/>
    <mergeCell ref="E28:G28"/>
    <mergeCell ref="B29:D29"/>
    <mergeCell ref="E29:G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48:B48"/>
    <mergeCell ref="C48:G48"/>
    <mergeCell ref="A49:B49"/>
    <mergeCell ref="C49:G49"/>
    <mergeCell ref="A10:A21"/>
    <mergeCell ref="A22:A27"/>
    <mergeCell ref="A28:A29"/>
    <mergeCell ref="A30:A47"/>
    <mergeCell ref="B31:B40"/>
    <mergeCell ref="B41:B47"/>
    <mergeCell ref="C31:C32"/>
    <mergeCell ref="C33:C35"/>
    <mergeCell ref="C36:C37"/>
    <mergeCell ref="C38:C40"/>
    <mergeCell ref="C42:C43"/>
    <mergeCell ref="C44:C45"/>
  </mergeCells>
  <printOptions horizontalCentered="1"/>
  <pageMargins left="0.55" right="0.55" top="0.826388888888889" bottom="0.786805555555556" header="0.510416666666667" footer="0.432638888888889"/>
  <pageSetup paperSize="9" scale="96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 (2)</vt:lpstr>
      <vt:lpstr>一般-商品和服务</vt:lpstr>
      <vt:lpstr>商品服务(政府预算) 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一般公共预算基本支出表</vt:lpstr>
      <vt:lpstr>部门整体绩效目标申报表</vt:lpstr>
      <vt:lpstr>项目情况1</vt:lpstr>
      <vt:lpstr>项目情况2</vt:lpstr>
      <vt:lpstr>项目情况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2018-09-15T02:50:00Z</cp:lastPrinted>
  <dcterms:modified xsi:type="dcterms:W3CDTF">2019-12-15T04:57:38Z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53156752</vt:r8>
  </property>
  <property fmtid="{D5CDD505-2E9C-101B-9397-08002B2CF9AE}" pid="3" name="KSOProductBuildVer">
    <vt:lpwstr>2052-9.1.0.4872</vt:lpwstr>
  </property>
</Properties>
</file>