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tabRatio="721"/>
  </bookViews>
  <sheets>
    <sheet name="目录" sheetId="1" r:id="rId1"/>
    <sheet name="表1" sheetId="2" r:id="rId2"/>
    <sheet name="表2" sheetId="3" r:id="rId3"/>
    <sheet name="表3" sheetId="4" r:id="rId4"/>
    <sheet name="表4" sheetId="5" r:id="rId5"/>
    <sheet name="表5" sheetId="8" r:id="rId6"/>
    <sheet name="表6" sheetId="9" r:id="rId7"/>
    <sheet name="表7" sheetId="10" r:id="rId8"/>
    <sheet name="表8" sheetId="11" r:id="rId9"/>
    <sheet name="表9" sheetId="12" r:id="rId10"/>
    <sheet name="表10" sheetId="13" r:id="rId11"/>
    <sheet name="表11" sheetId="14" r:id="rId12"/>
    <sheet name="表12" sheetId="15" r:id="rId13"/>
    <sheet name="表13" sheetId="16" r:id="rId14"/>
    <sheet name="表14" sheetId="18" r:id="rId15"/>
    <sheet name="表15" sheetId="17" r:id="rId16"/>
    <sheet name="表16" sheetId="19" r:id="rId17"/>
    <sheet name="表17" sheetId="20" r:id="rId18"/>
    <sheet name="表18" sheetId="21" r:id="rId19"/>
  </sheets>
  <definedNames>
    <definedName name="_xlnm._FilterDatabase" localSheetId="4" hidden="1">表4!$A$5:$D$5</definedName>
  </definedNames>
  <calcPr calcId="144525"/>
</workbook>
</file>

<file path=xl/sharedStrings.xml><?xml version="1.0" encoding="utf-8"?>
<sst xmlns="http://schemas.openxmlformats.org/spreadsheetml/2006/main" count="2288" uniqueCount="1813">
  <si>
    <t>2021年度财政总决算公开目录</t>
  </si>
  <si>
    <t>表 号</t>
  </si>
  <si>
    <t>表    名</t>
  </si>
  <si>
    <t>表1</t>
  </si>
  <si>
    <t>2021年度屈原管理区一般公共预算收入决算总表</t>
  </si>
  <si>
    <t>表2</t>
  </si>
  <si>
    <t>2021年度屈原管理区一般公共预算收入决算表</t>
  </si>
  <si>
    <t>表3</t>
  </si>
  <si>
    <t>2021年度屈原管理区一般公共预算支出决算总表</t>
  </si>
  <si>
    <t>表4</t>
  </si>
  <si>
    <t>2021年度屈原管理区一般公共预算支出决算表</t>
  </si>
  <si>
    <t>表5</t>
  </si>
  <si>
    <t>2021年度屈原管理区一般公共预算（基本）支出经济分类决算表</t>
  </si>
  <si>
    <t>表6</t>
  </si>
  <si>
    <t>2021年度屈原管理区一般公共预算转移性收支决算表</t>
  </si>
  <si>
    <t>表7</t>
  </si>
  <si>
    <t>2021年度屈原管理区政府性基金收入决算表</t>
  </si>
  <si>
    <t>表8</t>
  </si>
  <si>
    <t>2021年度屈原管理区政府性基金支出决算表</t>
  </si>
  <si>
    <t>表9</t>
  </si>
  <si>
    <t>2021年度屈原管理区社会保险基金收入情况表</t>
  </si>
  <si>
    <t>表10</t>
  </si>
  <si>
    <t>2021年度屈原管理区社会保险基金支出情况表</t>
  </si>
  <si>
    <t>表11</t>
  </si>
  <si>
    <t>2021年度屈原管理区政府性基金转移性收入决算表</t>
  </si>
  <si>
    <t>表12</t>
  </si>
  <si>
    <t>2021年度屈原管理区政府性基金转移性支出决算表</t>
  </si>
  <si>
    <t>表13</t>
  </si>
  <si>
    <t>2021年度屈原管理区国有资本经营收入决算表</t>
  </si>
  <si>
    <t>表14</t>
  </si>
  <si>
    <t>2021年度屈原管理区国有资本经营支出决算表</t>
  </si>
  <si>
    <t>表15</t>
  </si>
  <si>
    <t>2021年度屈原管理区地方政府债务余额情况表</t>
  </si>
  <si>
    <t>表16</t>
  </si>
  <si>
    <t>2021年度屈原管理区地方政府一般债务余额限额情况表</t>
  </si>
  <si>
    <t>表17</t>
  </si>
  <si>
    <t>2021年度屈原区财政局地方政府专项债务余额限额情况表</t>
  </si>
  <si>
    <t>表18</t>
  </si>
  <si>
    <t>2021年度屈原管理区地方政府债务情况表</t>
  </si>
  <si>
    <t>表1：</t>
  </si>
  <si>
    <t>2021年屈原管理区一般公共预算收入决算总表</t>
  </si>
  <si>
    <t>单位：万元</t>
  </si>
  <si>
    <t>项   目</t>
  </si>
  <si>
    <t>2021年决 算 数</t>
  </si>
  <si>
    <t>一、一般公共预算收入</t>
  </si>
  <si>
    <t>二、上级补助收入</t>
  </si>
  <si>
    <t xml:space="preserve">     返还性收入</t>
  </si>
  <si>
    <t xml:space="preserve">     一般性转移支付收入</t>
  </si>
  <si>
    <t xml:space="preserve">     专项转移支付收入</t>
  </si>
  <si>
    <t>三、债务转贷收入</t>
  </si>
  <si>
    <t xml:space="preserve">    地方政府一般债务转贷收入</t>
  </si>
  <si>
    <t xml:space="preserve">    地方政府向外国政府借款转贷收入</t>
  </si>
  <si>
    <t xml:space="preserve">    地方政府向国际组织借款转贷收入</t>
  </si>
  <si>
    <t xml:space="preserve">    地方政府其他一般债务转贷收入</t>
  </si>
  <si>
    <t>四、动用预算稳定调节基金</t>
  </si>
  <si>
    <t xml:space="preserve">五、调入资金   </t>
  </si>
  <si>
    <t xml:space="preserve">  从政府性基金预算调入</t>
  </si>
  <si>
    <t xml:space="preserve">  从国有资本经营预算调入</t>
  </si>
  <si>
    <t>六、上年结余</t>
  </si>
  <si>
    <t>收入总计</t>
  </si>
  <si>
    <t>2021年屈原管理区一般公共预算收入决算表</t>
  </si>
  <si>
    <t>预算科目</t>
  </si>
  <si>
    <t>2021年预算数</t>
  </si>
  <si>
    <t>2021年决算数</t>
  </si>
  <si>
    <t>2020年决算数</t>
  </si>
  <si>
    <t>决算数为预算的%</t>
  </si>
  <si>
    <t>决算数为上年决算的%</t>
  </si>
  <si>
    <t>一、税收收入</t>
  </si>
  <si>
    <t>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</si>
  <si>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</si>
  <si>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</si>
  <si>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</si>
  <si>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</si>
  <si>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</si>
  <si>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</si>
  <si>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</si>
  <si>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</si>
  <si>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</si>
  <si>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</si>
  <si>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</si>
  <si>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</si>
  <si>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</si>
  <si>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</si>
  <si>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</si>
  <si>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</si>
  <si>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</si>
  <si>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</si>
  <si>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</si>
  <si>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</si>
  <si>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</si>
  <si>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</si>
  <si>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</si>
  <si>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地方收入小计</t>
  </si>
  <si>
    <t>表3：</t>
  </si>
  <si>
    <t>2021年屈原管理区一般公共预算支出决算总表</t>
  </si>
  <si>
    <t>科目名称</t>
  </si>
  <si>
    <t>一、一般公共预算支出</t>
  </si>
  <si>
    <t>二、上解上级支出</t>
  </si>
  <si>
    <t xml:space="preserve">  体制上解支出</t>
  </si>
  <si>
    <t xml:space="preserve">  专项上解支出</t>
  </si>
  <si>
    <t>三、 地方政府一般债务还本支出</t>
  </si>
  <si>
    <t>四、安排预算稳定调节基金</t>
  </si>
  <si>
    <t>五、结转下年</t>
  </si>
  <si>
    <t>支  出  总  计</t>
  </si>
  <si>
    <t>表4：</t>
  </si>
  <si>
    <t>2021年屈原管理区一般公共预算支出决算表</t>
  </si>
  <si>
    <r>
      <rPr>
        <sz val="11"/>
        <rFont val="宋体"/>
        <charset val="134"/>
      </rPr>
      <t xml:space="preserve">            </t>
    </r>
    <r>
      <rPr>
        <sz val="11"/>
        <rFont val="宋体"/>
        <charset val="134"/>
      </rPr>
      <t>单位：万元</t>
    </r>
  </si>
  <si>
    <t>决算为上年决算的%</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</si>
  <si>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</si>
  <si>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</si>
  <si>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</si>
  <si>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</si>
  <si>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</si>
  <si>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</si>
  <si>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</si>
  <si>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</si>
  <si>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</si>
  <si>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</si>
  <si>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</si>
  <si>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</si>
  <si>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</si>
  <si>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</si>
  <si>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</si>
  <si>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</si>
  <si>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</si>
  <si>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</si>
  <si>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</si>
  <si>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</si>
  <si>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</si>
  <si>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</si>
  <si>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</si>
  <si>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</si>
  <si>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</si>
  <si>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</si>
  <si>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</si>
  <si>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</si>
  <si>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</si>
  <si>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</si>
  <si>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</si>
  <si>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</si>
  <si>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</si>
  <si>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</si>
  <si>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</si>
  <si>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</si>
  <si>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</si>
  <si>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</si>
  <si>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</si>
  <si>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</si>
  <si>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</si>
  <si>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</si>
  <si>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</si>
  <si>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</si>
  <si>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</si>
  <si>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</si>
  <si>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</si>
  <si>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</si>
  <si>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</si>
  <si>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</si>
  <si>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</si>
  <si>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</si>
  <si>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</si>
  <si>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</si>
  <si>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</si>
  <si>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</si>
  <si>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</si>
  <si>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</si>
  <si>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</si>
  <si>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</si>
  <si>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</si>
  <si>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</si>
  <si>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</si>
  <si>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</si>
  <si>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</si>
  <si>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</si>
  <si>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</si>
  <si>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</si>
  <si>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</si>
  <si>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</si>
  <si>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</si>
  <si>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</si>
  <si>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</si>
  <si>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</si>
  <si>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</si>
  <si>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</si>
  <si>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</si>
  <si>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</si>
  <si>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</si>
  <si>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</si>
  <si>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</si>
  <si>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</si>
  <si>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</si>
  <si>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</si>
  <si>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</si>
  <si>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</si>
  <si>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</si>
  <si>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</si>
  <si>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专利试点和产业化推进</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</si>
  <si>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</si>
  <si>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</si>
  <si>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</si>
  <si>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</si>
  <si>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</si>
  <si>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</si>
  <si>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</si>
  <si>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</si>
  <si>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</si>
  <si>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</si>
  <si>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</si>
  <si>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</si>
  <si>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</si>
  <si>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</si>
  <si>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</si>
  <si>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</si>
  <si>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</si>
  <si>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</si>
  <si>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</si>
  <si>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</si>
  <si>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</si>
  <si>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</si>
  <si>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</si>
  <si>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</si>
  <si>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</si>
  <si>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</si>
  <si>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</si>
  <si>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</si>
  <si>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</si>
  <si>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</si>
  <si>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</si>
  <si>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</si>
  <si>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</si>
  <si>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</si>
  <si>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</si>
  <si>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</si>
  <si>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</si>
  <si>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</si>
  <si>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</si>
  <si>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</si>
  <si>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</si>
  <si>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</si>
  <si>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</si>
  <si>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</si>
  <si>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</si>
  <si>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</si>
  <si>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</si>
  <si>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</si>
  <si>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</si>
  <si>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</si>
  <si>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</si>
  <si>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</si>
  <si>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</si>
  <si>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</si>
  <si>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</si>
  <si>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</si>
  <si>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</si>
  <si>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</si>
  <si>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</si>
  <si>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</si>
  <si>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</si>
  <si>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</si>
  <si>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</si>
  <si>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</si>
  <si>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</si>
  <si>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</si>
  <si>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</si>
  <si>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</si>
  <si>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</si>
  <si>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</si>
  <si>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</si>
  <si>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</si>
  <si>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</si>
  <si>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</si>
  <si>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</si>
  <si>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</si>
  <si>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</si>
  <si>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</si>
  <si>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</si>
  <si>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</si>
  <si>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</si>
  <si>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</si>
  <si>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</si>
  <si>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</si>
  <si>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</si>
  <si>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</si>
  <si>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</si>
  <si>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</si>
  <si>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</si>
  <si>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</si>
  <si>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</si>
  <si>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</si>
  <si>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</si>
  <si>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</si>
  <si>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</si>
  <si>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</si>
  <si>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</si>
  <si>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</si>
  <si>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</si>
  <si>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</si>
  <si>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</si>
  <si>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</si>
  <si>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</si>
  <si>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</si>
  <si>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</si>
  <si>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</si>
  <si>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</si>
  <si>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</si>
  <si>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</si>
  <si>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</si>
  <si>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</si>
  <si>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</si>
  <si>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</si>
  <si>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</si>
  <si>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</si>
  <si>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</si>
  <si>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</si>
  <si>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</si>
  <si>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</si>
  <si>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</si>
  <si>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</si>
  <si>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</si>
  <si>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</si>
  <si>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</si>
  <si>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</si>
  <si>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</si>
  <si>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</si>
  <si>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</si>
  <si>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</si>
  <si>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</si>
  <si>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</si>
  <si>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</si>
  <si>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</si>
  <si>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</si>
  <si>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</si>
  <si>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</si>
  <si>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</si>
  <si>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</si>
  <si>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</si>
  <si>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</si>
  <si>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</si>
  <si>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</si>
  <si>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</si>
  <si>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</si>
  <si>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</si>
  <si>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</si>
  <si>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</si>
  <si>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</si>
  <si>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</si>
  <si>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</si>
  <si>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</si>
  <si>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</si>
  <si>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</si>
  <si>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</si>
  <si>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</si>
  <si>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</si>
  <si>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</si>
  <si>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</si>
  <si>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</si>
  <si>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</si>
  <si>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</si>
  <si>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</si>
  <si>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</si>
  <si>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</si>
  <si>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</si>
  <si>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</si>
  <si>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</si>
  <si>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</si>
  <si>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</si>
  <si>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</si>
  <si>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</si>
  <si>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</si>
  <si>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</si>
  <si>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</si>
  <si>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</si>
  <si>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</si>
  <si>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</si>
  <si>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</si>
  <si>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</si>
  <si>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</si>
  <si>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</si>
  <si>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</si>
  <si>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</si>
  <si>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</si>
  <si>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</si>
  <si>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</si>
  <si>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</si>
  <si>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</si>
  <si>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</si>
  <si>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</si>
  <si>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</si>
  <si>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</si>
  <si>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</si>
  <si>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</si>
  <si>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</si>
  <si>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</si>
  <si>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</si>
  <si>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</si>
  <si>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</si>
  <si>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</si>
  <si>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</si>
  <si>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</si>
  <si>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</si>
  <si>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</si>
  <si>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</si>
  <si>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</si>
  <si>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</si>
  <si>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</si>
  <si>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</si>
  <si>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</si>
  <si>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</si>
  <si>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</si>
  <si>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</si>
  <si>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</si>
  <si>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</si>
  <si>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</si>
  <si>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</si>
  <si>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</si>
  <si>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</si>
  <si>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</si>
  <si>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</si>
  <si>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</si>
  <si>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</si>
  <si>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</si>
  <si>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</si>
  <si>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</si>
  <si>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</si>
  <si>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</si>
  <si>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</si>
  <si>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</si>
  <si>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</si>
  <si>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</si>
  <si>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</si>
  <si>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</si>
  <si>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</si>
  <si>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</si>
  <si>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</si>
  <si>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</si>
  <si>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</si>
  <si>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</si>
  <si>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</si>
  <si>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</si>
  <si>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</si>
  <si>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</si>
  <si>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</si>
  <si>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</si>
  <si>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</si>
  <si>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</si>
  <si>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</si>
  <si>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</si>
  <si>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</si>
  <si>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</si>
  <si>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</si>
  <si>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</si>
  <si>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</si>
  <si>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</si>
  <si>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</si>
  <si>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</si>
  <si>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</si>
  <si>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</si>
  <si>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</si>
  <si>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</si>
  <si>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</si>
  <si>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</si>
  <si>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</si>
  <si>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</si>
  <si>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</si>
  <si>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</si>
  <si>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</si>
  <si>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</si>
  <si>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</si>
  <si>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</si>
  <si>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</si>
  <si>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</si>
  <si>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</si>
  <si>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</si>
  <si>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</si>
  <si>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</si>
  <si>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</si>
  <si>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</si>
  <si>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</si>
  <si>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</si>
  <si>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</si>
  <si>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</si>
  <si>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</si>
  <si>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</si>
  <si>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</si>
  <si>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</si>
  <si>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</si>
  <si>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</si>
  <si>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</si>
  <si>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</si>
  <si>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</si>
  <si>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</si>
  <si>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</si>
  <si>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</si>
  <si>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</si>
  <si>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</si>
  <si>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</si>
  <si>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</si>
  <si>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</si>
  <si>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</si>
  <si>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</si>
  <si>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</si>
  <si>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</si>
  <si>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</si>
  <si>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</si>
  <si>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</si>
  <si>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</si>
  <si>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</si>
  <si>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</si>
  <si>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</si>
  <si>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</si>
  <si>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</si>
  <si>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</si>
  <si>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</si>
  <si>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</si>
  <si>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</si>
  <si>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</si>
  <si>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</si>
  <si>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</si>
  <si>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</si>
  <si>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</si>
  <si>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</si>
  <si>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</si>
  <si>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</si>
  <si>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</si>
  <si>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</si>
  <si>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</si>
  <si>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</si>
  <si>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</si>
  <si>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</si>
  <si>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</si>
  <si>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</si>
  <si>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</si>
  <si>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</si>
  <si>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</si>
  <si>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</si>
  <si>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</si>
  <si>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</si>
  <si>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</si>
  <si>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</si>
  <si>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</si>
  <si>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</si>
  <si>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</si>
  <si>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</si>
  <si>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</si>
  <si>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</si>
  <si>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</si>
  <si>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</si>
  <si>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</si>
  <si>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</si>
  <si>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</si>
  <si>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</si>
  <si>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</si>
  <si>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</si>
  <si>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</si>
  <si>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</si>
  <si>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</si>
  <si>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</si>
  <si>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</si>
  <si>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</si>
  <si>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</si>
  <si>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</si>
  <si>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</si>
  <si>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</si>
  <si>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</si>
  <si>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</si>
  <si>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</si>
  <si>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</si>
  <si>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</si>
  <si>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</si>
  <si>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</si>
  <si>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</si>
  <si>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</si>
  <si>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</si>
  <si>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</si>
  <si>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</si>
  <si>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</si>
  <si>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</si>
  <si>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</si>
  <si>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</si>
  <si>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</si>
  <si>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</si>
  <si>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</si>
  <si>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</si>
  <si>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</si>
  <si>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</si>
  <si>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</si>
  <si>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</si>
  <si>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</si>
  <si>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</si>
  <si>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</si>
  <si>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</si>
  <si>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</si>
  <si>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</si>
  <si>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</si>
  <si>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</si>
  <si>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</si>
  <si>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</si>
  <si>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</si>
  <si>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</si>
  <si>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</si>
  <si>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</si>
  <si>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</si>
  <si>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</si>
  <si>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</si>
  <si>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</si>
  <si>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</si>
  <si>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</si>
  <si>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</si>
  <si>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</si>
  <si>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</si>
  <si>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</si>
  <si>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</si>
  <si>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</si>
  <si>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</si>
  <si>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</si>
  <si>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</si>
  <si>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</si>
  <si>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</si>
  <si>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</si>
  <si>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</si>
  <si>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</si>
  <si>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</si>
  <si>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</si>
  <si>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</si>
  <si>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</si>
  <si>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</si>
  <si>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</si>
  <si>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</si>
  <si>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</si>
  <si>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</si>
  <si>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</si>
  <si>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</si>
  <si>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</si>
  <si>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</si>
  <si>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</si>
  <si>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</si>
  <si>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</si>
  <si>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</si>
  <si>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</si>
  <si>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</si>
  <si>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</si>
  <si>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</si>
  <si>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</si>
  <si>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</si>
  <si>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</si>
  <si>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</si>
  <si>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</si>
  <si>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</si>
  <si>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</si>
  <si>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</si>
  <si>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</si>
  <si>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</si>
  <si>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</si>
  <si>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</si>
  <si>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</si>
  <si>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</si>
  <si>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</si>
  <si>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</si>
  <si>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</si>
  <si>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</si>
  <si>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</si>
  <si>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</si>
  <si>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</si>
  <si>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</si>
  <si>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</si>
  <si>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</si>
  <si>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</si>
  <si>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</si>
  <si>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</si>
  <si>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</si>
  <si>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</si>
  <si>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</si>
  <si>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</si>
  <si>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</si>
  <si>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</si>
  <si>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</si>
  <si>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</si>
  <si>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</si>
  <si>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</si>
  <si>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</si>
  <si>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</si>
  <si>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</si>
  <si>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</si>
  <si>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</si>
  <si>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</si>
  <si>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</si>
  <si>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</si>
  <si>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</si>
  <si>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</si>
  <si>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</si>
  <si>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</si>
  <si>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</si>
  <si>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</si>
  <si>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</si>
  <si>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</si>
  <si>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</si>
  <si>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</si>
  <si>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</si>
  <si>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</si>
  <si>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</si>
  <si>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</si>
  <si>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</si>
  <si>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</si>
  <si>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</si>
  <si>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</si>
  <si>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</si>
  <si>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</si>
  <si>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</si>
  <si>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</si>
  <si>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</si>
  <si>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</si>
  <si>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</si>
  <si>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</si>
  <si>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</si>
  <si>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</si>
  <si>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</si>
  <si>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</si>
  <si>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</si>
  <si>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</si>
  <si>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</si>
  <si>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</si>
  <si>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</si>
  <si>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</si>
  <si>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</si>
  <si>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</si>
  <si>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</si>
  <si>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</si>
  <si>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</si>
  <si>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</si>
  <si>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</si>
  <si>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</si>
  <si>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</si>
  <si>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</si>
  <si>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</si>
  <si>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</si>
  <si>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</si>
  <si>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</si>
  <si>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</si>
  <si>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</si>
  <si>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</si>
  <si>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</si>
  <si>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</si>
  <si>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</si>
  <si>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</si>
  <si>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</si>
  <si>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</si>
  <si>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</si>
  <si>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</si>
  <si>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</si>
  <si>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</si>
  <si>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</si>
  <si>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</si>
  <si>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</si>
  <si>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</si>
  <si>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</si>
  <si>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</si>
  <si>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</si>
  <si>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</si>
  <si>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</si>
  <si>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</si>
  <si>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</si>
  <si>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</si>
  <si>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</si>
  <si>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</si>
  <si>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</si>
  <si>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</si>
  <si>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</si>
  <si>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</si>
  <si>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</si>
  <si>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</si>
  <si>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</si>
  <si>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</si>
  <si>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</si>
  <si>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</si>
  <si>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</si>
  <si>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</si>
  <si>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</si>
  <si>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</si>
  <si>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</si>
  <si>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</si>
  <si>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</si>
  <si>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</si>
  <si>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</si>
  <si>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</si>
  <si>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</si>
  <si>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</si>
  <si>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</si>
  <si>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</si>
  <si>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</si>
  <si>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</si>
  <si>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</si>
  <si>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</si>
  <si>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</si>
  <si>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</si>
  <si>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</si>
  <si>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</si>
  <si>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</si>
  <si>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</si>
  <si>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</si>
  <si>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</si>
  <si>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</si>
  <si>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</si>
  <si>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</si>
  <si>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</si>
  <si>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</si>
  <si>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</si>
  <si>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</si>
  <si>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</si>
  <si>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</si>
  <si>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</si>
  <si>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</si>
  <si>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</si>
  <si>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</si>
  <si>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</si>
  <si>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</si>
  <si>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</si>
  <si>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</si>
  <si>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</si>
  <si>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</si>
  <si>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</si>
  <si>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</si>
  <si>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</si>
  <si>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</si>
  <si>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</si>
  <si>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</si>
  <si>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</si>
  <si>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</si>
  <si>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</si>
  <si>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</si>
  <si>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</si>
  <si>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</si>
  <si>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</si>
  <si>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</si>
  <si>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</si>
  <si>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</si>
  <si>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</si>
  <si>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</si>
  <si>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</si>
  <si>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</si>
  <si>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</si>
  <si>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</si>
  <si>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</si>
  <si>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</si>
  <si>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</si>
  <si>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</si>
  <si>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</si>
  <si>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</si>
  <si>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</si>
  <si>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</si>
  <si>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</si>
  <si>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</si>
  <si>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</si>
  <si>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</si>
  <si>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</si>
  <si>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</si>
  <si>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</si>
  <si>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</si>
  <si>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</si>
  <si>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</si>
  <si>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</si>
  <si>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</si>
  <si>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</si>
  <si>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</si>
  <si>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</si>
  <si>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</si>
  <si>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</si>
  <si>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</si>
  <si>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</si>
  <si>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</si>
  <si>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</si>
  <si>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</si>
  <si>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</si>
  <si>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</si>
  <si>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</si>
  <si>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</si>
  <si>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</si>
  <si>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</si>
  <si>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</si>
  <si>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</si>
  <si>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</si>
  <si>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</si>
  <si>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</si>
  <si>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</si>
  <si>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</si>
  <si>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</si>
  <si>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</si>
  <si>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</si>
  <si>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</si>
  <si>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</si>
  <si>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</si>
  <si>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</si>
  <si>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</si>
  <si>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</si>
  <si>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</si>
  <si>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</si>
  <si>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</si>
  <si>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</si>
  <si>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</si>
  <si>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</si>
  <si>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</si>
  <si>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</si>
  <si>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</si>
  <si>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</si>
  <si>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</si>
  <si>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</si>
  <si>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</si>
  <si>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</si>
  <si>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</si>
  <si>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</si>
  <si>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</si>
  <si>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</si>
  <si>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</si>
  <si>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</si>
  <si>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</si>
  <si>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</si>
  <si>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</si>
  <si>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</si>
  <si>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</si>
  <si>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</si>
  <si>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</si>
  <si>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</si>
  <si>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</si>
  <si>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</si>
  <si>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</si>
  <si>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</si>
  <si>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</si>
  <si>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</si>
  <si>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</si>
  <si>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</si>
  <si>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无线电及信息通信监管</t>
  </si>
  <si>
    <t xml:space="preserve">    工业和信息产业战略研究与标准制定</t>
  </si>
  <si>
    <t xml:space="preserve">    工业和信息产业支持</t>
  </si>
  <si>
    <t xml:space="preserve">    电子专项工程</t>
  </si>
  <si>
    <t xml:space="preserve">    技术基础研究</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</si>
  <si>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</si>
  <si>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</si>
  <si>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</si>
  <si>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</si>
  <si>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</si>
  <si>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</si>
  <si>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</si>
  <si>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</si>
  <si>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</si>
  <si>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</si>
  <si>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</si>
  <si>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</si>
  <si>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</si>
  <si>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</si>
  <si>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</si>
  <si>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</si>
  <si>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</si>
  <si>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</si>
  <si>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</si>
  <si>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</si>
  <si>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</si>
  <si>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</si>
  <si>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</si>
  <si>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</si>
  <si>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</si>
  <si>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</si>
  <si>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</si>
  <si>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</si>
  <si>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</si>
  <si>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</si>
  <si>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</si>
  <si>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</si>
  <si>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</si>
  <si>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</si>
  <si>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</si>
  <si>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</si>
  <si>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</si>
  <si>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</si>
  <si>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</si>
  <si>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</si>
  <si>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</si>
  <si>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</si>
  <si>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</si>
  <si>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</si>
  <si>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</si>
  <si>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</si>
  <si>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</si>
  <si>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</si>
  <si>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</si>
  <si>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</si>
  <si>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</si>
  <si>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</si>
  <si>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</si>
  <si>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</si>
  <si>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</si>
  <si>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</si>
  <si>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</si>
  <si>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</si>
  <si>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</si>
  <si>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</si>
  <si>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</si>
  <si>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</si>
  <si>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</si>
  <si>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</si>
  <si>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</si>
  <si>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</si>
  <si>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</si>
  <si>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</si>
  <si>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</si>
  <si>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</si>
  <si>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</si>
  <si>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</si>
  <si>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</si>
  <si>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</si>
  <si>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</si>
  <si>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</si>
  <si>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</si>
  <si>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</si>
  <si>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</si>
  <si>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</si>
  <si>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</si>
  <si>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</si>
  <si>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</si>
  <si>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</si>
  <si>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</si>
  <si>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</si>
  <si>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</si>
  <si>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</si>
  <si>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</si>
  <si>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</si>
  <si>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</si>
  <si>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</si>
  <si>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</si>
  <si>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</si>
  <si>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</si>
  <si>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</si>
  <si>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</si>
  <si>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</si>
  <si>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</si>
  <si>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</si>
  <si>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</si>
  <si>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</si>
  <si>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</si>
  <si>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</si>
  <si>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</si>
  <si>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</si>
  <si>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</si>
  <si>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</si>
  <si>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</si>
  <si>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</si>
  <si>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</si>
  <si>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</si>
  <si>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</si>
  <si>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</si>
  <si>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</si>
  <si>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</si>
  <si>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</si>
  <si>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</si>
  <si>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</si>
  <si>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</si>
  <si>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</si>
  <si>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</si>
  <si>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</si>
  <si>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</si>
  <si>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</si>
  <si>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</si>
  <si>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</si>
  <si>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</si>
  <si>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</si>
  <si>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</si>
  <si>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</si>
  <si>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</si>
  <si>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</si>
  <si>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</si>
  <si>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</si>
  <si>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</si>
  <si>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</si>
  <si>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</si>
  <si>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</si>
  <si>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</si>
  <si>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</si>
  <si>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</si>
  <si>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</si>
  <si>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</si>
  <si>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</si>
  <si>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</si>
  <si>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</si>
  <si>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</si>
  <si>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</si>
  <si>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</si>
  <si>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</si>
  <si>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</si>
  <si>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</si>
  <si>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</si>
  <si>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</si>
  <si>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</si>
  <si>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</si>
  <si>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</si>
  <si>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</si>
  <si>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</si>
  <si>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</si>
  <si>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</si>
  <si>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</si>
  <si>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</si>
  <si>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</si>
  <si>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</si>
  <si>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</si>
  <si>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</si>
  <si>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</si>
  <si>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</si>
  <si>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</si>
  <si>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</si>
  <si>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</si>
  <si>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</si>
  <si>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</si>
  <si>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</si>
  <si>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</si>
  <si>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</si>
  <si>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</si>
  <si>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</si>
  <si>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</si>
  <si>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</si>
  <si>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</si>
  <si>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</si>
  <si>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</si>
  <si>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</si>
  <si>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</si>
  <si>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</si>
  <si>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</si>
  <si>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</si>
  <si>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</si>
  <si>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</si>
  <si>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</si>
  <si>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</si>
  <si>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</si>
  <si>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</si>
  <si>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</si>
  <si>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</si>
  <si>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</si>
  <si>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</si>
  <si>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</si>
  <si>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</si>
  <si>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</si>
  <si>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</si>
  <si>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</si>
  <si>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</si>
  <si>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</si>
  <si>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</si>
  <si>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</si>
  <si>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</si>
  <si>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</si>
  <si>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</si>
  <si>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</si>
  <si>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</si>
  <si>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</si>
  <si>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</si>
  <si>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</si>
  <si>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</si>
  <si>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</si>
  <si>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</si>
  <si>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</si>
  <si>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</si>
  <si>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</si>
  <si>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</si>
  <si>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</si>
  <si>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</si>
  <si>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</si>
  <si>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</si>
  <si>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</si>
  <si>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</si>
  <si>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</si>
  <si>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</si>
  <si>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2021年屈原管理区一般公共预算（基本）支出经济分类决算表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</si>
  <si>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</si>
  <si>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</si>
  <si>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</si>
  <si>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</si>
  <si>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</si>
  <si>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</si>
  <si>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</si>
  <si>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</si>
  <si>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</si>
  <si>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</si>
  <si>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</si>
  <si>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</si>
  <si>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</si>
  <si>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</si>
  <si>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</si>
  <si>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</si>
  <si>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</si>
  <si>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</si>
  <si>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</si>
  <si>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</si>
  <si>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</si>
  <si>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</si>
  <si>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</si>
  <si>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</si>
  <si>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</si>
  <si>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</si>
  <si>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</si>
  <si>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</si>
  <si>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</si>
  <si>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</si>
  <si>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</si>
  <si>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</si>
  <si>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</si>
  <si>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</si>
  <si>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</si>
  <si>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</si>
  <si>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</si>
  <si>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</si>
  <si>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</si>
  <si>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</si>
  <si>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</si>
  <si>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</si>
  <si>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</si>
  <si>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</si>
  <si>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</si>
  <si>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</si>
  <si>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</si>
  <si>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</si>
  <si>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</si>
  <si>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</si>
  <si>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</si>
  <si>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</si>
  <si>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</si>
  <si>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</si>
  <si>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</si>
  <si>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</si>
  <si>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</si>
  <si>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</si>
  <si>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</si>
  <si>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</si>
  <si>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2021年屈原管理区一般公共预算转移性收支决算表</t>
  </si>
  <si>
    <t>项目</t>
  </si>
  <si>
    <t>决 算 数</t>
  </si>
  <si>
    <t>一般公共预算收入</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</si>
  <si>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</si>
  <si>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</si>
  <si>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</si>
  <si>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</si>
  <si>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</si>
  <si>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</si>
  <si>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</si>
  <si>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</si>
  <si>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</si>
  <si>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</si>
  <si>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</si>
  <si>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</si>
  <si>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</si>
  <si>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</si>
  <si>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</si>
  <si>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</si>
  <si>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</si>
  <si>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</si>
  <si>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</si>
  <si>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</si>
  <si>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</si>
  <si>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</si>
  <si>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</si>
  <si>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</si>
  <si>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</si>
  <si>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</si>
  <si>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</si>
  <si>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</si>
  <si>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</si>
  <si>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</si>
  <si>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</si>
  <si>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</si>
  <si>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</si>
  <si>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</si>
  <si>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</si>
  <si>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</si>
  <si>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</si>
  <si>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</si>
  <si>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</si>
  <si>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</si>
  <si>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</si>
  <si>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</si>
  <si>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</si>
  <si>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</si>
  <si>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</si>
  <si>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</si>
  <si>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</si>
  <si>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</si>
  <si>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</si>
  <si>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</si>
  <si>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</si>
  <si>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</si>
  <si>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</si>
  <si>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</si>
  <si>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</si>
  <si>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</si>
  <si>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</si>
  <si>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</si>
  <si>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</si>
  <si>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</si>
  <si>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</si>
  <si>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</si>
  <si>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</si>
  <si>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</si>
  <si>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</si>
  <si>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</si>
  <si>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</si>
  <si>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</si>
  <si>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</si>
  <si>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</si>
  <si>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</si>
  <si>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</si>
  <si>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</si>
  <si>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</si>
  <si>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</si>
  <si>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</si>
  <si>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</si>
  <si>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</si>
  <si>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</si>
  <si>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</si>
  <si>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</si>
  <si>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</si>
  <si>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</si>
  <si>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</si>
  <si>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</si>
  <si>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</si>
  <si>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</si>
  <si>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</si>
  <si>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</si>
  <si>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</si>
  <si>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</si>
  <si>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</si>
  <si>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</si>
  <si>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</si>
  <si>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</si>
  <si>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</si>
  <si>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</si>
  <si>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</si>
  <si>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</si>
  <si>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</si>
  <si>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</si>
  <si>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</si>
  <si>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</si>
  <si>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</si>
  <si>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</si>
  <si>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</si>
  <si>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</si>
  <si>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</si>
  <si>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</si>
  <si>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</si>
  <si>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下级上解收入</t>
  </si>
  <si>
    <t>上解上级支出</t>
  </si>
  <si>
    <t xml:space="preserve">  体制上解收入</t>
  </si>
  <si>
    <t xml:space="preserve">  专项上解收入</t>
  </si>
  <si>
    <t>待偿债置换一般债券上年结余</t>
  </si>
  <si>
    <t>上年结余</t>
  </si>
  <si>
    <t xml:space="preserve">调入资金   </t>
  </si>
  <si>
    <t>调出资金</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</si>
  <si>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</si>
  <si>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</si>
  <si>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</si>
  <si>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</si>
  <si>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</si>
  <si>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</si>
  <si>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</si>
  <si>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</si>
  <si>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</si>
  <si>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</si>
  <si>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</si>
  <si>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</si>
  <si>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</si>
  <si>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</si>
  <si>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</si>
  <si>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</si>
  <si>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</si>
  <si>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</si>
  <si>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</si>
  <si>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</si>
  <si>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地方政府向国际组织借款转贷支出</t>
  </si>
  <si>
    <t xml:space="preserve">  地方政府其他一般债务转贷支出</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</si>
  <si>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</si>
  <si>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</si>
  <si>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</si>
  <si>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</si>
  <si>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</si>
  <si>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</si>
  <si>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</si>
  <si>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</si>
  <si>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</si>
  <si>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</si>
  <si>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</si>
  <si>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</si>
  <si>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</si>
  <si>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</si>
  <si>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</si>
  <si>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</si>
  <si>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</si>
  <si>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</si>
  <si>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</si>
  <si>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</si>
  <si>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</si>
  <si>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</si>
  <si>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</si>
  <si>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</si>
  <si>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 xml:space="preserve">表7：                       </t>
  </si>
  <si>
    <t>2021年屈原管理区政府性基金收入决算表</t>
  </si>
  <si>
    <t>决算数</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</si>
  <si>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</si>
  <si>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</si>
  <si>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</si>
  <si>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</si>
  <si>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</si>
  <si>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</si>
  <si>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</si>
  <si>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</si>
  <si>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</si>
  <si>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</si>
  <si>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</si>
  <si>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</si>
  <si>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</si>
  <si>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</si>
  <si>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</si>
  <si>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</si>
  <si>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</si>
  <si>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</si>
  <si>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</si>
  <si>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</si>
  <si>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</si>
  <si>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</si>
  <si>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</si>
  <si>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</si>
  <si>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</si>
  <si>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</si>
  <si>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</si>
  <si>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</si>
  <si>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</si>
  <si>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</si>
  <si>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</si>
  <si>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</si>
  <si>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</si>
  <si>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</si>
  <si>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</si>
  <si>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</si>
  <si>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</si>
  <si>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</si>
  <si>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</si>
  <si>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</si>
  <si>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</si>
  <si>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</si>
  <si>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</si>
  <si>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</si>
  <si>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</si>
  <si>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</si>
  <si>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</si>
  <si>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</si>
  <si>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</si>
  <si>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</si>
  <si>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</si>
  <si>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</si>
  <si>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</si>
  <si>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</si>
  <si>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</si>
  <si>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</si>
  <si>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</si>
  <si>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</si>
  <si>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</si>
  <si>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</si>
  <si>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</si>
  <si>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</si>
  <si>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</si>
  <si>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</si>
  <si>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</si>
  <si>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</si>
  <si>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</si>
  <si>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</si>
  <si>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</si>
  <si>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</si>
  <si>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</si>
  <si>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</si>
  <si>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 xml:space="preserve">表8：            </t>
  </si>
  <si>
    <t xml:space="preserve"> 2021年屈原管理区政府性基金支出决算表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</si>
  <si>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</si>
  <si>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</si>
  <si>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</si>
  <si>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</si>
  <si>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</si>
  <si>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</si>
  <si>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</si>
  <si>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</si>
  <si>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</si>
  <si>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</si>
  <si>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</si>
  <si>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</si>
  <si>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</si>
  <si>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</si>
  <si>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</si>
  <si>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</si>
  <si>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</si>
  <si>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</si>
  <si>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</si>
  <si>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</si>
  <si>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</si>
  <si>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</si>
  <si>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</si>
  <si>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</si>
  <si>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</si>
  <si>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</si>
  <si>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</si>
  <si>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</si>
  <si>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</si>
  <si>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</si>
  <si>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</si>
  <si>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</si>
  <si>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</si>
  <si>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</si>
  <si>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</si>
  <si>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</si>
  <si>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</si>
  <si>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</si>
  <si>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</si>
  <si>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</si>
  <si>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</si>
  <si>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</si>
  <si>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</si>
  <si>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</si>
  <si>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</si>
  <si>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</si>
  <si>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</si>
  <si>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</si>
  <si>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</si>
  <si>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</si>
  <si>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</si>
  <si>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</si>
  <si>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</si>
  <si>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</si>
  <si>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</si>
  <si>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</si>
  <si>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</si>
  <si>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</si>
  <si>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</si>
  <si>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</si>
  <si>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</si>
  <si>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</si>
  <si>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</si>
  <si>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</si>
  <si>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</si>
  <si>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</si>
  <si>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</si>
  <si>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</si>
  <si>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</si>
  <si>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</si>
  <si>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</si>
  <si>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</si>
  <si>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</si>
  <si>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</si>
  <si>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</si>
  <si>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</si>
  <si>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</si>
  <si>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</si>
  <si>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</si>
  <si>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</si>
  <si>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</si>
  <si>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</si>
  <si>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</si>
  <si>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</si>
  <si>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</si>
  <si>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</si>
  <si>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</si>
  <si>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</si>
  <si>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</si>
  <si>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</si>
  <si>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</si>
  <si>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</si>
  <si>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</si>
  <si>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</si>
  <si>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</si>
  <si>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</si>
  <si>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</si>
  <si>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</si>
  <si>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</si>
  <si>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</si>
  <si>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</si>
  <si>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</si>
  <si>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</si>
  <si>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</si>
  <si>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</si>
  <si>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</si>
  <si>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</si>
  <si>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</si>
  <si>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</si>
  <si>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</si>
  <si>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</si>
  <si>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</si>
  <si>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</si>
  <si>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</si>
  <si>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</si>
  <si>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</si>
  <si>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</si>
  <si>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</si>
  <si>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</si>
  <si>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</si>
  <si>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</si>
  <si>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</si>
  <si>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</si>
  <si>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</si>
  <si>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</si>
  <si>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</si>
  <si>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</si>
  <si>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</si>
  <si>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</si>
  <si>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</si>
  <si>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</si>
  <si>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</si>
  <si>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</si>
  <si>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</si>
  <si>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</si>
  <si>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</si>
  <si>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</si>
  <si>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</si>
  <si>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</si>
  <si>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</si>
  <si>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</si>
  <si>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</si>
  <si>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</si>
  <si>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</si>
  <si>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</si>
  <si>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</si>
  <si>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</si>
  <si>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</si>
  <si>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</si>
  <si>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</si>
  <si>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</si>
  <si>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</si>
  <si>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</si>
  <si>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</si>
  <si>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</si>
  <si>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</si>
  <si>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</si>
  <si>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</si>
  <si>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</si>
  <si>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</si>
  <si>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</si>
  <si>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</si>
  <si>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</si>
  <si>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</si>
  <si>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</si>
  <si>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</si>
  <si>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</si>
  <si>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</si>
  <si>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</si>
  <si>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</si>
  <si>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</si>
  <si>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</si>
  <si>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</si>
  <si>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</si>
  <si>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</si>
  <si>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</si>
  <si>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</si>
  <si>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</si>
  <si>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</si>
  <si>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</si>
  <si>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</si>
  <si>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</si>
  <si>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</si>
  <si>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</si>
  <si>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</si>
  <si>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</si>
  <si>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</si>
  <si>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</si>
  <si>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</si>
  <si>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</si>
  <si>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</si>
  <si>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</si>
  <si>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</si>
  <si>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</si>
  <si>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</si>
  <si>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</si>
  <si>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</si>
  <si>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</si>
  <si>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</si>
  <si>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</si>
  <si>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</si>
  <si>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</si>
  <si>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</si>
  <si>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</si>
  <si>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</si>
  <si>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</si>
  <si>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</si>
  <si>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</si>
  <si>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</si>
  <si>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</si>
  <si>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</si>
  <si>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</si>
  <si>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</si>
  <si>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</si>
  <si>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</si>
  <si>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</si>
  <si>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</si>
  <si>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</si>
  <si>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</si>
  <si>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</si>
  <si>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</si>
  <si>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</si>
  <si>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</si>
  <si>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</si>
  <si>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</si>
  <si>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</si>
  <si>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</si>
  <si>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</si>
  <si>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</si>
  <si>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</si>
  <si>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</si>
  <si>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</si>
  <si>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</si>
  <si>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</si>
  <si>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</si>
  <si>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表9：</t>
  </si>
  <si>
    <t>2021年屈原管理区社会保险基金收入情况表</t>
  </si>
  <si>
    <r>
      <rPr>
        <sz val="11"/>
        <rFont val="宋体"/>
        <charset val="134"/>
      </rPr>
      <t xml:space="preserve"> </t>
    </r>
    <r>
      <rPr>
        <sz val="11"/>
        <rFont val="宋体"/>
        <charset val="134"/>
      </rPr>
      <t xml:space="preserve">      </t>
    </r>
    <r>
      <rPr>
        <sz val="11"/>
        <rFont val="宋体"/>
        <charset val="134"/>
      </rPr>
      <t>单位：万元</t>
    </r>
  </si>
  <si>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</si>
  <si>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</si>
  <si>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</si>
  <si>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</si>
  <si>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</si>
  <si>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</si>
  <si>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</si>
  <si>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</si>
  <si>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</si>
  <si>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本年收入合计</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</si>
  <si>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</si>
  <si>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</si>
  <si>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</si>
  <si>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</si>
  <si>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</si>
  <si>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</si>
  <si>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</si>
  <si>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2021年屈原管理区社会保险基金支出情况表</t>
  </si>
  <si>
    <t xml:space="preserve">       单位：万元</t>
  </si>
  <si>
    <t>本年支出合计</t>
  </si>
  <si>
    <t xml:space="preserve">   其中:社会保险待遇支出</t>
  </si>
  <si>
    <t xml:space="preserve">        转移支出</t>
  </si>
  <si>
    <t xml:space="preserve">        其他支出</t>
  </si>
  <si>
    <t xml:space="preserve">        中央调剂资金支出</t>
  </si>
  <si>
    <t>本年收支结余</t>
  </si>
  <si>
    <t>年末滚存结余</t>
  </si>
  <si>
    <t>表11：</t>
  </si>
  <si>
    <t>2021年屈原管理区政府性基金转移性收入决算表</t>
  </si>
  <si>
    <r>
      <rPr>
        <sz val="11"/>
        <rFont val="宋体"/>
        <charset val="134"/>
      </rPr>
      <t xml:space="preserve"> </t>
    </r>
    <r>
      <rPr>
        <sz val="11"/>
        <rFont val="宋体"/>
        <charset val="134"/>
      </rPr>
      <t xml:space="preserve">                         </t>
    </r>
    <r>
      <rPr>
        <sz val="11"/>
        <rFont val="宋体"/>
        <charset val="134"/>
      </rPr>
      <t>单位：万元</t>
    </r>
  </si>
  <si>
    <t>政府性基金预算上级补助收入</t>
  </si>
  <si>
    <t xml:space="preserve">  政府性基金转移支付收入</t>
  </si>
  <si>
    <t>政府性基金预算下级上解收入</t>
  </si>
  <si>
    <t>待偿债置换专项债券上年结余</t>
  </si>
  <si>
    <t>政府性基金预算上年结余</t>
  </si>
  <si>
    <t>政府性基金预算调入资金</t>
  </si>
  <si>
    <t xml:space="preserve">  一般公共预算调入</t>
  </si>
  <si>
    <t xml:space="preserve">  其他调入资金</t>
  </si>
  <si>
    <t xml:space="preserve">    专项债务收入</t>
  </si>
  <si>
    <t xml:space="preserve">  地方政府专项债务转贷收入</t>
  </si>
  <si>
    <t>政府性基金预算省补助计划单列市收入</t>
  </si>
  <si>
    <t>政府性基金预算计划单列市上解省收入</t>
  </si>
  <si>
    <t>收　　入　　总　　计　</t>
  </si>
  <si>
    <t>表12：</t>
  </si>
  <si>
    <t>2021年屈原管理区政府性基金转移性支出决算表</t>
  </si>
  <si>
    <r>
      <rPr>
        <sz val="11"/>
        <rFont val="宋体"/>
        <charset val="134"/>
      </rPr>
      <t xml:space="preserve"> </t>
    </r>
    <r>
      <rPr>
        <sz val="11"/>
        <rFont val="宋体"/>
        <charset val="134"/>
      </rPr>
      <t xml:space="preserve">                 </t>
    </r>
    <r>
      <rPr>
        <sz val="11"/>
        <rFont val="宋体"/>
        <charset val="134"/>
      </rPr>
      <t>单位：万元</t>
    </r>
  </si>
  <si>
    <t>政府性基金预算补助下级支出</t>
  </si>
  <si>
    <t xml:space="preserve">  政府性基金转移支付支出</t>
  </si>
  <si>
    <t>政府性基金预算上解上级支出</t>
  </si>
  <si>
    <t>政府性基金预算调出资金</t>
  </si>
  <si>
    <t xml:space="preserve">  地方政府专项债务还本支出</t>
  </si>
  <si>
    <t xml:space="preserve">  抗疫特别国债还本支出</t>
  </si>
  <si>
    <t>政府性基金预算省补助计划单列市支出</t>
  </si>
  <si>
    <t>政府性基金预算计划单列市上解省支出</t>
  </si>
  <si>
    <t>待偿债置换专项债券结余</t>
  </si>
  <si>
    <t>政府性基金预算年终结余</t>
  </si>
  <si>
    <t>支　　出　　总　　计　</t>
  </si>
  <si>
    <t>表13：</t>
  </si>
  <si>
    <t>2021年屈原管理区国有资本经营收入决算表</t>
  </si>
  <si>
    <t>收入</t>
  </si>
  <si>
    <t>金额</t>
  </si>
  <si>
    <t>非税收入</t>
  </si>
  <si>
    <t xml:space="preserve">  国有资本经营收入</t>
  </si>
  <si>
    <t xml:space="preserve">    利润收入</t>
  </si>
  <si>
    <t xml:space="preserve">    股利、股息收入</t>
  </si>
  <si>
    <t xml:space="preserve">    产权转让收入</t>
  </si>
  <si>
    <t xml:space="preserve">    清算收入</t>
  </si>
  <si>
    <t xml:space="preserve">    其他国有资本经营预算收入</t>
  </si>
  <si>
    <t>表14：</t>
  </si>
  <si>
    <t>2021年屈原管理区国有资本经营支出决算表</t>
  </si>
  <si>
    <r>
      <rPr>
        <sz val="11"/>
        <rFont val="宋体"/>
        <charset val="134"/>
      </rPr>
      <t xml:space="preserve"> </t>
    </r>
    <r>
      <rPr>
        <sz val="11"/>
        <rFont val="宋体"/>
        <charset val="134"/>
      </rPr>
      <t xml:space="preserve">                       </t>
    </r>
    <r>
      <rPr>
        <sz val="11"/>
        <rFont val="宋体"/>
        <charset val="134"/>
      </rPr>
      <t>单位：万元</t>
    </r>
  </si>
  <si>
    <t>支出</t>
  </si>
  <si>
    <t xml:space="preserve">  解决历史遗留问题及改革成本支出</t>
  </si>
  <si>
    <t xml:space="preserve">  国有企业资本金注入</t>
  </si>
  <si>
    <t xml:space="preserve">  国有企业政策性补贴(款)</t>
  </si>
  <si>
    <t xml:space="preserve">  其他国有资本经营预算支出(款)</t>
  </si>
  <si>
    <t>国有资本经营预算年终结余</t>
  </si>
  <si>
    <t xml:space="preserve">表15：                                           </t>
  </si>
  <si>
    <t xml:space="preserve"> 2021年度屈原管理区地方政府债务余额情况表</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</si>
  <si>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单位:万元</t>
    </r>
  </si>
  <si>
    <t>地方政府债务限额</t>
  </si>
  <si>
    <t>地方政府债务余额</t>
  </si>
  <si>
    <t>一般债务</t>
  </si>
  <si>
    <t>专项债务</t>
  </si>
  <si>
    <t xml:space="preserve">表16：             </t>
  </si>
  <si>
    <t xml:space="preserve"> 2021年屈原管理区地方政府一般债务余额限额情况表</t>
  </si>
  <si>
    <t xml:space="preserve">                             单位:万元</t>
  </si>
  <si>
    <t xml:space="preserve">表17：             </t>
  </si>
  <si>
    <t xml:space="preserve"> 2021年度屈原区财政局地方政府专项债务余额限额情况表</t>
  </si>
  <si>
    <t>单位:万元</t>
  </si>
  <si>
    <t xml:space="preserve">表18：                               </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</si>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</sst>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1"/>
      <name val="宋体"/>
      <charset val="134"/>
    </font>
    <font>
      <b/>
      <sz val="11"/>
      <name val="宋体"/>
      <charset val="134"/>
    </font>
    <font>
      <b/>
      <sz val="14"/>
      <name val="宋体"/>
      <charset val="134"/>
    </font>
    <font>
      <sz val="10"/>
      <name val="宋体"/>
      <charset val="134"/>
    </font>
    <font>
      <b/>
      <sz val="10"/>
      <name val="宋体"/>
      <charset val="134"/>
    </font>
    <font>
      <b/>
      <sz val="14"/>
      <color theme="1"/>
      <name val="宋体"/>
      <charset val="134"/>
      <scheme val="minor"/>
    </font>
    <font>
      <b/>
      <sz val="11"/>
      <color theme="1"/>
      <name val="宋体"/>
      <charset val="134"/>
      <scheme val="minor"/>
    </font>
    <font>
      <sz val="12"/>
      <name val="宋体"/>
      <charset val="134"/>
    </font>
    <font>
      <sz val="11"/>
      <name val="宋体"/>
      <charset val="134"/>
      <scheme val="minor"/>
    </font>
    <font>
      <b/>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9"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4" fillId="10" borderId="0" applyNumberFormat="0" applyBorder="0" applyAlignment="0" applyProtection="0">
      <alignment vertical="center"/>
    </xf>
    <xf numFmtId="0" fontId="17" fillId="0" borderId="11" applyNumberFormat="0" applyFill="0" applyAlignment="0" applyProtection="0">
      <alignment vertical="center"/>
    </xf>
    <xf numFmtId="0" fontId="14" fillId="11" borderId="0" applyNumberFormat="0" applyBorder="0" applyAlignment="0" applyProtection="0">
      <alignment vertical="center"/>
    </xf>
    <xf numFmtId="0" fontId="23" fillId="12" borderId="12" applyNumberFormat="0" applyAlignment="0" applyProtection="0">
      <alignment vertical="center"/>
    </xf>
    <xf numFmtId="0" fontId="24" fillId="12" borderId="8" applyNumberFormat="0" applyAlignment="0" applyProtection="0">
      <alignment vertical="center"/>
    </xf>
    <xf numFmtId="0" fontId="25" fillId="13" borderId="13"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78">
    <xf numFmtId="0" fontId="0" fillId="0" borderId="0" xfId="0">
      <alignment vertical="center"/>
    </xf>
    <xf numFmtId="0" fontId="1"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5"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xf>
    <xf numFmtId="3"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0"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Fill="1" applyBorder="1" applyAlignment="1">
      <alignment horizontal="left" vertical="center"/>
    </xf>
    <xf numFmtId="0" fontId="6" fillId="0" borderId="0" xfId="0" applyFont="1" applyFill="1" applyAlignment="1">
      <alignment horizontal="center" vertical="center"/>
    </xf>
    <xf numFmtId="0" fontId="0" fillId="0" borderId="0" xfId="0" applyFill="1" applyAlignment="1">
      <alignment vertical="top"/>
    </xf>
    <xf numFmtId="0" fontId="1" fillId="0" borderId="0" xfId="0" applyNumberFormat="1" applyFont="1" applyFill="1" applyAlignment="1" applyProtection="1">
      <alignment horizontal="center" vertical="center"/>
    </xf>
    <xf numFmtId="0" fontId="0" fillId="0" borderId="1" xfId="0" applyFill="1" applyBorder="1" applyAlignment="1">
      <alignment vertical="top"/>
    </xf>
    <xf numFmtId="0" fontId="1" fillId="0" borderId="1" xfId="0" applyNumberFormat="1" applyFont="1" applyFill="1" applyBorder="1" applyAlignment="1" applyProtection="1">
      <alignment horizontal="center" vertical="center"/>
    </xf>
    <xf numFmtId="0" fontId="0" fillId="0" borderId="1" xfId="0" applyBorder="1">
      <alignment vertical="center"/>
    </xf>
    <xf numFmtId="0" fontId="7" fillId="0" borderId="0" xfId="0" applyFont="1">
      <alignment vertical="center"/>
    </xf>
    <xf numFmtId="0" fontId="0" fillId="0" borderId="0" xfId="0" applyAlignment="1">
      <alignment horizontal="center" vertical="center" wrapText="1"/>
    </xf>
    <xf numFmtId="0" fontId="6" fillId="0" borderId="0" xfId="0" applyFont="1" applyFill="1" applyBorder="1" applyAlignment="1">
      <alignment horizontal="left" vertical="center"/>
    </xf>
    <xf numFmtId="0" fontId="0" fillId="0" borderId="5" xfId="0" applyFont="1" applyFill="1" applyBorder="1" applyAlignment="1">
      <alignment vertical="center"/>
    </xf>
    <xf numFmtId="0" fontId="0" fillId="0" borderId="1" xfId="0" applyBorder="1" applyAlignment="1">
      <alignment horizontal="center" vertical="center" wrapText="1"/>
    </xf>
    <xf numFmtId="0" fontId="0" fillId="0" borderId="1" xfId="0" applyFont="1" applyBorder="1">
      <alignment vertical="center"/>
    </xf>
    <xf numFmtId="0" fontId="6" fillId="0" borderId="0" xfId="0" applyFont="1">
      <alignment vertical="center"/>
    </xf>
    <xf numFmtId="0" fontId="1" fillId="0" borderId="0" xfId="0" applyNumberFormat="1" applyFont="1" applyFill="1" applyAlignment="1" applyProtection="1">
      <alignment horizontal="left" vertical="center"/>
    </xf>
    <xf numFmtId="0" fontId="0" fillId="0" borderId="0" xfId="0" applyFill="1">
      <alignment vertical="center"/>
    </xf>
    <xf numFmtId="0" fontId="0"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vertical="center"/>
    </xf>
    <xf numFmtId="0" fontId="1" fillId="0" borderId="0" xfId="0" applyNumberFormat="1" applyFont="1" applyFill="1" applyAlignment="1" applyProtection="1">
      <alignment horizontal="right" vertical="center"/>
    </xf>
    <xf numFmtId="0" fontId="5"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left" vertical="center"/>
    </xf>
    <xf numFmtId="176" fontId="0" fillId="0" borderId="0" xfId="0" applyNumberFormat="1" applyBorder="1" applyAlignment="1">
      <alignment horizontal="left" vertical="center"/>
    </xf>
    <xf numFmtId="0" fontId="0" fillId="0" borderId="0" xfId="0" applyFill="1" applyAlignment="1">
      <alignment horizontal="center" vertical="center"/>
    </xf>
    <xf numFmtId="176" fontId="0" fillId="0" borderId="0" xfId="0" applyNumberFormat="1" applyAlignment="1">
      <alignment horizontal="center" vertical="top"/>
    </xf>
    <xf numFmtId="3" fontId="4" fillId="0" borderId="6"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vertical="center"/>
    </xf>
    <xf numFmtId="3" fontId="4" fillId="0" borderId="7" xfId="0" applyNumberFormat="1" applyFont="1" applyFill="1" applyBorder="1" applyAlignment="1" applyProtection="1">
      <alignment horizontal="center" vertical="center"/>
    </xf>
    <xf numFmtId="0" fontId="8" fillId="0" borderId="0" xfId="0" applyFont="1" applyFill="1" applyBorder="1" applyAlignment="1"/>
    <xf numFmtId="176" fontId="0" fillId="0" borderId="0" xfId="0" applyNumberFormat="1" applyAlignment="1">
      <alignment vertical="top"/>
    </xf>
    <xf numFmtId="0" fontId="5" fillId="0" borderId="2"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3" fontId="4" fillId="0" borderId="2" xfId="0" applyNumberFormat="1" applyFont="1" applyFill="1" applyBorder="1" applyAlignment="1" applyProtection="1">
      <alignment horizontal="center" vertical="center"/>
    </xf>
    <xf numFmtId="3" fontId="4" fillId="0" borderId="4"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left" vertical="center"/>
    </xf>
    <xf numFmtId="176" fontId="0" fillId="0" borderId="0" xfId="0" applyNumberFormat="1">
      <alignment vertical="center"/>
    </xf>
    <xf numFmtId="0" fontId="7" fillId="0" borderId="1" xfId="0" applyFont="1" applyFill="1" applyBorder="1" applyAlignment="1">
      <alignment horizontal="center" vertical="center"/>
    </xf>
    <xf numFmtId="10" fontId="7"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0" fontId="0" fillId="0" borderId="1" xfId="0" applyNumberForma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alignment horizontal="center" vertical="center"/>
    </xf>
    <xf numFmtId="0" fontId="9" fillId="0" borderId="0" xfId="0" applyNumberFormat="1" applyFont="1" applyFill="1" applyAlignment="1" applyProtection="1">
      <alignment horizontal="right" vertical="center"/>
    </xf>
    <xf numFmtId="0" fontId="0" fillId="0" borderId="1" xfId="0" applyFont="1" applyBorder="1" applyAlignment="1">
      <alignment horizontal="center" vertical="center" wrapText="1"/>
    </xf>
    <xf numFmtId="10" fontId="0" fillId="0" borderId="1" xfId="0" applyNumberFormat="1" applyFont="1" applyBorder="1" applyAlignment="1">
      <alignment horizontal="center" vertical="center" wrapText="1"/>
    </xf>
    <xf numFmtId="0" fontId="9" fillId="0" borderId="0" xfId="0" applyNumberFormat="1" applyFont="1" applyFill="1" applyAlignment="1" applyProtection="1">
      <alignment vertical="center"/>
    </xf>
    <xf numFmtId="0" fontId="10" fillId="0" borderId="0" xfId="0" applyNumberFormat="1" applyFont="1" applyFill="1" applyAlignment="1" applyProtection="1">
      <alignment horizontal="center" vertical="center"/>
    </xf>
    <xf numFmtId="0" fontId="9" fillId="0" borderId="0" xfId="0" applyNumberFormat="1" applyFont="1" applyFill="1" applyAlignment="1" applyProtection="1">
      <alignment horizontal="center" vertical="center"/>
    </xf>
    <xf numFmtId="0" fontId="0" fillId="0" borderId="1" xfId="0" applyFont="1" applyFill="1" applyBorder="1" applyAlignment="1">
      <alignment horizontal="center" vertical="center"/>
    </xf>
    <xf numFmtId="0" fontId="0" fillId="0" borderId="1" xfId="0" applyFont="1" applyBorder="1" applyAlignment="1">
      <alignment horizontal="center" vertical="center"/>
    </xf>
    <xf numFmtId="0" fontId="0" fillId="2" borderId="0" xfId="0" applyFill="1">
      <alignment vertical="center"/>
    </xf>
    <xf numFmtId="0" fontId="6" fillId="2" borderId="0" xfId="0" applyFont="1" applyFill="1" applyAlignment="1">
      <alignment horizontal="center" vertical="center"/>
    </xf>
    <xf numFmtId="0" fontId="1" fillId="2" borderId="1" xfId="0" applyNumberFormat="1" applyFont="1" applyFill="1" applyBorder="1" applyAlignment="1" applyProtection="1">
      <alignment horizontal="center" vertical="center"/>
    </xf>
    <xf numFmtId="0" fontId="1" fillId="2" borderId="1" xfId="0" applyNumberFormat="1" applyFont="1" applyFill="1" applyBorder="1" applyAlignment="1" applyProtection="1">
      <alignment horizontal="left" vertical="center"/>
    </xf>
    <xf numFmtId="0" fontId="0" fillId="0" borderId="1" xfId="0" applyFont="1" applyFill="1" applyBorder="1" applyAlignment="1">
      <alignment vertical="center"/>
    </xf>
    <xf numFmtId="0" fontId="0"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0"/>
  <sheetViews>
    <sheetView tabSelected="1" topLeftCell="A4" workbookViewId="0">
      <selection activeCell="B22" sqref="B22"/>
    </sheetView>
  </sheetViews>
  <sheetFormatPr defaultColWidth="9" defaultRowHeight="14.4" outlineLevelCol="1"/>
  <cols>
    <col min="1" max="1" width="13.6296296296296" style="72" customWidth="1"/>
    <col min="2" max="2" width="81.1296296296296" style="72" customWidth="1"/>
  </cols>
  <sheetData>
    <row r="1" ht="39" customHeight="1" spans="1:2">
      <c r="A1" s="73" t="s">
        <v>0</v>
      </c>
      <c r="B1" s="73"/>
    </row>
    <row r="2" ht="30" customHeight="1" spans="1:2">
      <c r="A2" s="74" t="s">
        <v>1</v>
      </c>
      <c r="B2" s="74" t="s">
        <v>2</v>
      </c>
    </row>
    <row r="3" ht="30" customHeight="1" spans="1:2">
      <c r="A3" s="74" t="s">
        <v>3</v>
      </c>
      <c r="B3" s="75" t="s">
        <v>4</v>
      </c>
    </row>
    <row r="4" ht="30" customHeight="1" spans="1:2">
      <c r="A4" s="74" t="s">
        <v>5</v>
      </c>
      <c r="B4" s="75" t="s">
        <v>6</v>
      </c>
    </row>
    <row r="5" ht="30" customHeight="1" spans="1:2">
      <c r="A5" s="74" t="s">
        <v>7</v>
      </c>
      <c r="B5" s="75" t="s">
        <v>8</v>
      </c>
    </row>
    <row r="6" ht="30" customHeight="1" spans="1:2">
      <c r="A6" s="74" t="s">
        <v>9</v>
      </c>
      <c r="B6" s="75" t="s">
        <v>10</v>
      </c>
    </row>
    <row r="7" ht="30" customHeight="1" spans="1:2">
      <c r="A7" s="74" t="s">
        <v>11</v>
      </c>
      <c r="B7" s="75" t="s">
        <v>12</v>
      </c>
    </row>
    <row r="8" ht="30" customHeight="1" spans="1:2">
      <c r="A8" s="74" t="s">
        <v>13</v>
      </c>
      <c r="B8" s="76" t="s">
        <v>14</v>
      </c>
    </row>
    <row r="9" ht="30" customHeight="1" spans="1:2">
      <c r="A9" s="74" t="s">
        <v>15</v>
      </c>
      <c r="B9" s="75" t="s">
        <v>16</v>
      </c>
    </row>
    <row r="10" ht="30" customHeight="1" spans="1:2">
      <c r="A10" s="74" t="s">
        <v>17</v>
      </c>
      <c r="B10" s="76" t="s">
        <v>18</v>
      </c>
    </row>
    <row r="11" ht="30" customHeight="1" spans="1:2">
      <c r="A11" s="74" t="s">
        <v>19</v>
      </c>
      <c r="B11" s="75" t="s">
        <v>20</v>
      </c>
    </row>
    <row r="12" ht="30" customHeight="1" spans="1:2">
      <c r="A12" s="74" t="s">
        <v>21</v>
      </c>
      <c r="B12" s="75" t="s">
        <v>22</v>
      </c>
    </row>
    <row r="13" ht="30" customHeight="1" spans="1:2">
      <c r="A13" s="74" t="s">
        <v>23</v>
      </c>
      <c r="B13" s="77" t="s">
        <v>24</v>
      </c>
    </row>
    <row r="14" ht="30" customHeight="1" spans="1:2">
      <c r="A14" s="74" t="s">
        <v>25</v>
      </c>
      <c r="B14" s="75" t="s">
        <v>26</v>
      </c>
    </row>
    <row r="15" ht="30" customHeight="1" spans="1:2">
      <c r="A15" s="74" t="s">
        <v>27</v>
      </c>
      <c r="B15" s="75" t="s">
        <v>28</v>
      </c>
    </row>
    <row r="16" ht="30" customHeight="1" spans="1:2">
      <c r="A16" s="74" t="s">
        <v>29</v>
      </c>
      <c r="B16" s="75" t="s">
        <v>30</v>
      </c>
    </row>
    <row r="17" ht="30" customHeight="1" spans="1:2">
      <c r="A17" s="74" t="s">
        <v>31</v>
      </c>
      <c r="B17" s="75" t="s">
        <v>32</v>
      </c>
    </row>
    <row r="18" ht="30" customHeight="1" spans="1:2">
      <c r="A18" s="74" t="s">
        <v>33</v>
      </c>
      <c r="B18" s="75" t="s">
        <v>34</v>
      </c>
    </row>
    <row r="19" ht="30" customHeight="1" spans="1:2">
      <c r="A19" s="74" t="s">
        <v>35</v>
      </c>
      <c r="B19" s="75" t="s">
        <v>36</v>
      </c>
    </row>
    <row r="20" ht="30" customHeight="1" spans="1:2">
      <c r="A20" s="74" t="s">
        <v>37</v>
      </c>
      <c r="B20" s="75" t="s">
        <v>38</v>
      </c>
    </row>
  </sheetData>
  <mergeCells count="1">
    <mergeCell ref="A1:B1"/>
  </mergeCells>
  <pageMargins left="0.700694444444445" right="0.700694444444445" top="0.751388888888889" bottom="0.751388888888889" header="0.298611111111111" footer="0.298611111111111"/>
  <pageSetup paperSize="9" scale="9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D18" sqref="D18"/>
    </sheetView>
  </sheetViews>
  <sheetFormatPr defaultColWidth="9" defaultRowHeight="14.4"/>
  <cols>
    <col min="1" max="1" width="23.8796296296296" customWidth="1"/>
    <col min="2" max="2" width="14.8796296296296" style="15" customWidth="1"/>
    <col min="3" max="3" width="16.75" style="15" customWidth="1"/>
    <col min="4" max="4" width="17.25" style="15" customWidth="1"/>
    <col min="5" max="5" width="17.3796296296296" style="15" customWidth="1"/>
    <col min="6" max="6" width="19.1296296296296" style="15" customWidth="1"/>
    <col min="7" max="7" width="20.3796296296296" style="15" customWidth="1"/>
    <col min="8" max="8" width="18.1296296296296" style="15" customWidth="1"/>
    <col min="9" max="9" width="20.3796296296296" style="15" customWidth="1"/>
  </cols>
  <sheetData>
    <row r="1" ht="24" customHeight="1" spans="1:1">
      <c r="A1" s="21" t="s">
        <v>1707</v>
      </c>
    </row>
    <row r="2" s="34" customFormat="1" ht="30.75" customHeight="1" spans="1:9">
      <c r="A2" s="30"/>
      <c r="B2" s="22" t="s">
        <v>1708</v>
      </c>
      <c r="C2" s="22"/>
      <c r="D2" s="22"/>
      <c r="E2" s="22"/>
      <c r="F2" s="22"/>
      <c r="G2" s="22"/>
      <c r="H2" s="22"/>
      <c r="I2" s="22"/>
    </row>
    <row r="3" ht="24" customHeight="1" spans="1:9">
      <c r="A3" s="23"/>
      <c r="I3" s="35" t="s">
        <v>1709</v>
      </c>
    </row>
    <row r="4" ht="47.1" customHeight="1" spans="1:9">
      <c r="A4" s="27" t="s">
        <v>1710</v>
      </c>
      <c r="B4" s="12" t="s">
        <v>1711</v>
      </c>
      <c r="C4" s="32" t="s">
        <v>1712</v>
      </c>
      <c r="D4" s="32" t="s">
        <v>1713</v>
      </c>
      <c r="E4" s="32" t="s">
        <v>1714</v>
      </c>
      <c r="F4" s="32" t="s">
        <v>1715</v>
      </c>
      <c r="G4" s="32" t="s">
        <v>1716</v>
      </c>
      <c r="H4" s="32" t="s">
        <v>1717</v>
      </c>
      <c r="I4" s="32" t="s">
        <v>1718</v>
      </c>
    </row>
    <row r="5" ht="24" customHeight="1" spans="1:9">
      <c r="A5" s="27" t="s">
        <v>1719</v>
      </c>
      <c r="B5" s="12">
        <v>3927</v>
      </c>
      <c r="C5" s="12">
        <v>0</v>
      </c>
      <c r="D5" s="12">
        <v>537</v>
      </c>
      <c r="E5" s="12">
        <v>3215</v>
      </c>
      <c r="F5" s="12">
        <v>0</v>
      </c>
      <c r="G5" s="12">
        <v>0</v>
      </c>
      <c r="H5" s="12">
        <v>0</v>
      </c>
      <c r="I5" s="12">
        <v>175</v>
      </c>
    </row>
    <row r="6" ht="24" customHeight="1" spans="1:9">
      <c r="A6" s="27" t="s">
        <v>1720</v>
      </c>
      <c r="B6" s="12">
        <v>2763</v>
      </c>
      <c r="C6" s="12">
        <v>0</v>
      </c>
      <c r="D6" s="12">
        <v>308</v>
      </c>
      <c r="E6" s="12">
        <v>2298</v>
      </c>
      <c r="F6" s="12">
        <v>0</v>
      </c>
      <c r="G6" s="12">
        <v>0</v>
      </c>
      <c r="H6" s="12">
        <v>0</v>
      </c>
      <c r="I6" s="12">
        <v>157</v>
      </c>
    </row>
    <row r="7" ht="24" customHeight="1" spans="1:9">
      <c r="A7" s="27" t="s">
        <v>1721</v>
      </c>
      <c r="B7" s="12">
        <v>917</v>
      </c>
      <c r="C7" s="12">
        <v>0</v>
      </c>
      <c r="D7" s="12">
        <v>89</v>
      </c>
      <c r="E7" s="12">
        <v>828</v>
      </c>
      <c r="F7" s="12">
        <v>0</v>
      </c>
      <c r="G7" s="12">
        <v>0</v>
      </c>
      <c r="H7" s="12">
        <v>0</v>
      </c>
      <c r="I7" s="12">
        <v>0</v>
      </c>
    </row>
    <row r="8" ht="24" customHeight="1" spans="1:9">
      <c r="A8" s="27" t="s">
        <v>1722</v>
      </c>
      <c r="B8" s="12">
        <v>65</v>
      </c>
      <c r="C8" s="12">
        <v>0</v>
      </c>
      <c r="D8" s="12">
        <v>4</v>
      </c>
      <c r="E8" s="12">
        <v>54</v>
      </c>
      <c r="F8" s="12">
        <v>0</v>
      </c>
      <c r="G8" s="12">
        <v>0</v>
      </c>
      <c r="H8" s="12">
        <v>0</v>
      </c>
      <c r="I8" s="12">
        <v>7</v>
      </c>
    </row>
    <row r="9" ht="24" customHeight="1" spans="1:9">
      <c r="A9" s="27" t="s">
        <v>1723</v>
      </c>
      <c r="B9" s="12">
        <v>0</v>
      </c>
      <c r="C9" s="12">
        <v>0</v>
      </c>
      <c r="D9" s="12">
        <v>0</v>
      </c>
      <c r="E9" s="12">
        <v>0</v>
      </c>
      <c r="F9" s="12">
        <v>0</v>
      </c>
      <c r="G9" s="12">
        <v>0</v>
      </c>
      <c r="H9" s="12">
        <v>0</v>
      </c>
      <c r="I9" s="12">
        <v>0</v>
      </c>
    </row>
    <row r="10" ht="24" customHeight="1" spans="1:9">
      <c r="A10" s="27" t="s">
        <v>1724</v>
      </c>
      <c r="B10" s="12">
        <v>39</v>
      </c>
      <c r="C10" s="12">
        <v>0</v>
      </c>
      <c r="D10" s="12">
        <v>4</v>
      </c>
      <c r="E10" s="12">
        <v>35</v>
      </c>
      <c r="F10" s="12">
        <v>0</v>
      </c>
      <c r="G10" s="12">
        <v>0</v>
      </c>
      <c r="H10" s="12">
        <v>0</v>
      </c>
      <c r="I10" s="12">
        <v>0</v>
      </c>
    </row>
    <row r="11" ht="24" customHeight="1" spans="1:9">
      <c r="A11" s="27" t="s">
        <v>1725</v>
      </c>
      <c r="B11" s="12">
        <v>129</v>
      </c>
      <c r="C11" s="12">
        <v>0</v>
      </c>
      <c r="D11" s="12">
        <v>119</v>
      </c>
      <c r="E11" s="12">
        <v>0</v>
      </c>
      <c r="F11" s="12">
        <v>0</v>
      </c>
      <c r="G11" s="12">
        <v>0</v>
      </c>
      <c r="H11" s="12">
        <v>0</v>
      </c>
      <c r="I11" s="12">
        <v>10</v>
      </c>
    </row>
    <row r="12" ht="24" customHeight="1" spans="1:9">
      <c r="A12" s="27" t="s">
        <v>1726</v>
      </c>
      <c r="B12" s="12">
        <v>0</v>
      </c>
      <c r="C12" s="12">
        <v>0</v>
      </c>
      <c r="D12" s="12">
        <v>0</v>
      </c>
      <c r="E12" s="12">
        <v>0</v>
      </c>
      <c r="F12" s="12">
        <v>0</v>
      </c>
      <c r="G12" s="12">
        <v>0</v>
      </c>
      <c r="H12" s="12">
        <v>0</v>
      </c>
      <c r="I12" s="12">
        <v>0</v>
      </c>
    </row>
  </sheetData>
  <mergeCells count="1">
    <mergeCell ref="B2:I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F19" sqref="F19"/>
    </sheetView>
  </sheetViews>
  <sheetFormatPr defaultColWidth="9" defaultRowHeight="14.4"/>
  <cols>
    <col min="1" max="1" width="28.1296296296296" customWidth="1"/>
    <col min="2" max="2" width="14.6296296296296" style="13" customWidth="1"/>
    <col min="3" max="3" width="18.6296296296296" style="13" customWidth="1"/>
    <col min="4" max="4" width="20.8796296296296" style="13" customWidth="1"/>
    <col min="5" max="9" width="19.5" style="13" customWidth="1"/>
    <col min="10" max="10" width="19.5" customWidth="1"/>
  </cols>
  <sheetData>
    <row r="1" ht="24" customHeight="1" spans="1:9">
      <c r="A1" s="21" t="s">
        <v>1707</v>
      </c>
      <c r="C1" s="15"/>
      <c r="D1" s="15"/>
      <c r="E1" s="15"/>
      <c r="F1" s="15"/>
      <c r="G1" s="15"/>
      <c r="H1" s="15"/>
      <c r="I1" s="15"/>
    </row>
    <row r="2" s="28" customFormat="1" ht="39" customHeight="1" spans="1:9">
      <c r="A2" s="10" t="s">
        <v>1727</v>
      </c>
      <c r="B2" s="10"/>
      <c r="C2" s="10"/>
      <c r="D2" s="10"/>
      <c r="E2" s="10"/>
      <c r="F2" s="10"/>
      <c r="G2" s="10"/>
      <c r="H2" s="10"/>
      <c r="I2" s="10"/>
    </row>
    <row r="3" ht="24" customHeight="1" spans="1:9">
      <c r="A3" s="30"/>
      <c r="C3" s="31"/>
      <c r="D3" s="31"/>
      <c r="E3" s="31"/>
      <c r="F3" s="31"/>
      <c r="G3" s="31"/>
      <c r="H3" s="31"/>
      <c r="I3" s="31" t="s">
        <v>1728</v>
      </c>
    </row>
    <row r="4" s="29" customFormat="1" ht="51.95" customHeight="1" spans="1:9">
      <c r="A4" s="32" t="s">
        <v>1710</v>
      </c>
      <c r="B4" s="32" t="s">
        <v>1711</v>
      </c>
      <c r="C4" s="32" t="s">
        <v>1712</v>
      </c>
      <c r="D4" s="32" t="s">
        <v>1713</v>
      </c>
      <c r="E4" s="32" t="s">
        <v>1714</v>
      </c>
      <c r="F4" s="32" t="s">
        <v>1715</v>
      </c>
      <c r="G4" s="32" t="s">
        <v>1716</v>
      </c>
      <c r="H4" s="32" t="s">
        <v>1717</v>
      </c>
      <c r="I4" s="32" t="s">
        <v>1718</v>
      </c>
    </row>
    <row r="5" ht="24" customHeight="1" spans="1:9">
      <c r="A5" s="27" t="s">
        <v>1729</v>
      </c>
      <c r="B5" s="12">
        <v>2757</v>
      </c>
      <c r="C5" s="12">
        <v>0</v>
      </c>
      <c r="D5" s="12">
        <v>71</v>
      </c>
      <c r="E5" s="12">
        <v>2549</v>
      </c>
      <c r="F5" s="12">
        <v>0</v>
      </c>
      <c r="G5" s="12">
        <v>0</v>
      </c>
      <c r="H5" s="12">
        <v>0</v>
      </c>
      <c r="I5" s="12">
        <v>137</v>
      </c>
    </row>
    <row r="6" ht="24" customHeight="1" spans="1:9">
      <c r="A6" s="27" t="s">
        <v>1730</v>
      </c>
      <c r="B6" s="12">
        <v>2608</v>
      </c>
      <c r="C6" s="12">
        <v>0</v>
      </c>
      <c r="D6" s="12">
        <v>66</v>
      </c>
      <c r="E6" s="12">
        <v>2480</v>
      </c>
      <c r="F6" s="12">
        <v>0</v>
      </c>
      <c r="G6" s="12">
        <v>0</v>
      </c>
      <c r="H6" s="12">
        <v>0</v>
      </c>
      <c r="I6" s="12">
        <v>62</v>
      </c>
    </row>
    <row r="7" ht="24" customHeight="1" spans="1:9">
      <c r="A7" s="27" t="s">
        <v>1731</v>
      </c>
      <c r="B7" s="12">
        <v>74</v>
      </c>
      <c r="C7" s="12">
        <v>0</v>
      </c>
      <c r="D7" s="12">
        <v>5</v>
      </c>
      <c r="E7" s="12">
        <v>69</v>
      </c>
      <c r="F7" s="12">
        <v>0</v>
      </c>
      <c r="G7" s="12">
        <v>0</v>
      </c>
      <c r="H7" s="12">
        <v>0</v>
      </c>
      <c r="I7" s="12">
        <v>0</v>
      </c>
    </row>
    <row r="8" ht="24" customHeight="1" spans="1:9">
      <c r="A8" s="27" t="s">
        <v>1732</v>
      </c>
      <c r="B8" s="12">
        <v>10</v>
      </c>
      <c r="C8" s="12">
        <v>0</v>
      </c>
      <c r="D8" s="12">
        <v>0</v>
      </c>
      <c r="E8" s="12">
        <v>0</v>
      </c>
      <c r="F8" s="12">
        <v>0</v>
      </c>
      <c r="G8" s="12">
        <v>0</v>
      </c>
      <c r="H8" s="12">
        <v>0</v>
      </c>
      <c r="I8" s="12">
        <v>10</v>
      </c>
    </row>
    <row r="9" ht="24" customHeight="1" spans="1:9">
      <c r="A9" s="27" t="s">
        <v>1733</v>
      </c>
      <c r="B9" s="12">
        <v>0</v>
      </c>
      <c r="C9" s="12">
        <v>0</v>
      </c>
      <c r="D9" s="12">
        <v>0</v>
      </c>
      <c r="E9" s="12">
        <v>0</v>
      </c>
      <c r="F9" s="12">
        <v>0</v>
      </c>
      <c r="G9" s="12">
        <v>0</v>
      </c>
      <c r="H9" s="12">
        <v>0</v>
      </c>
      <c r="I9" s="12">
        <v>0</v>
      </c>
    </row>
    <row r="10" ht="24" customHeight="1" spans="1:9">
      <c r="A10" s="33" t="s">
        <v>1734</v>
      </c>
      <c r="B10" s="12">
        <v>1170</v>
      </c>
      <c r="C10" s="12">
        <v>0</v>
      </c>
      <c r="D10" s="12">
        <v>466</v>
      </c>
      <c r="E10" s="12">
        <v>666</v>
      </c>
      <c r="F10" s="12">
        <v>0</v>
      </c>
      <c r="G10" s="12">
        <v>0</v>
      </c>
      <c r="H10" s="12">
        <v>0</v>
      </c>
      <c r="I10" s="12">
        <v>38</v>
      </c>
    </row>
    <row r="11" ht="24" customHeight="1" spans="1:9">
      <c r="A11" s="33" t="s">
        <v>1735</v>
      </c>
      <c r="B11" s="12">
        <v>6650</v>
      </c>
      <c r="C11" s="12">
        <v>0</v>
      </c>
      <c r="D11" s="12">
        <v>2614</v>
      </c>
      <c r="E11" s="12">
        <v>3383</v>
      </c>
      <c r="F11" s="12">
        <v>0</v>
      </c>
      <c r="G11" s="12">
        <v>0</v>
      </c>
      <c r="H11" s="12">
        <v>0</v>
      </c>
      <c r="I11" s="12">
        <v>653</v>
      </c>
    </row>
  </sheetData>
  <mergeCells count="1">
    <mergeCell ref="A2:I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topLeftCell="A10" workbookViewId="0">
      <selection activeCell="B29" sqref="B29"/>
    </sheetView>
  </sheetViews>
  <sheetFormatPr defaultColWidth="9" defaultRowHeight="14.4" outlineLevelCol="1"/>
  <cols>
    <col min="1" max="1" width="33" customWidth="1"/>
    <col min="2" max="2" width="43.25" style="13" customWidth="1"/>
  </cols>
  <sheetData>
    <row r="1" ht="24" customHeight="1" spans="1:1">
      <c r="A1" s="21" t="s">
        <v>1736</v>
      </c>
    </row>
    <row r="2" ht="39.75" customHeight="1" spans="1:2">
      <c r="A2" s="22" t="s">
        <v>1737</v>
      </c>
      <c r="B2" s="22"/>
    </row>
    <row r="3" ht="24" customHeight="1" spans="1:2">
      <c r="A3" s="23"/>
      <c r="B3" s="24" t="s">
        <v>1738</v>
      </c>
    </row>
    <row r="4" ht="24" customHeight="1" spans="1:2">
      <c r="A4" s="27" t="s">
        <v>1228</v>
      </c>
      <c r="B4" s="12" t="s">
        <v>1397</v>
      </c>
    </row>
    <row r="5" ht="24" customHeight="1" spans="1:2">
      <c r="A5" s="27" t="s">
        <v>1398</v>
      </c>
      <c r="B5" s="12">
        <v>62801</v>
      </c>
    </row>
    <row r="6" ht="24" customHeight="1" spans="1:2">
      <c r="A6" s="27" t="s">
        <v>1739</v>
      </c>
      <c r="B6" s="12">
        <v>214</v>
      </c>
    </row>
    <row r="7" ht="24" customHeight="1" spans="1:2">
      <c r="A7" s="27" t="s">
        <v>1740</v>
      </c>
      <c r="B7" s="12">
        <v>214</v>
      </c>
    </row>
    <row r="8" ht="24" customHeight="1" spans="1:2">
      <c r="A8" s="27" t="s">
        <v>1326</v>
      </c>
      <c r="B8" s="12">
        <v>0</v>
      </c>
    </row>
    <row r="9" ht="24" customHeight="1" spans="1:2">
      <c r="A9" s="27" t="s">
        <v>1327</v>
      </c>
      <c r="B9" s="12">
        <v>0</v>
      </c>
    </row>
    <row r="10" ht="24" customHeight="1" spans="1:2">
      <c r="A10" s="27" t="s">
        <v>1328</v>
      </c>
      <c r="B10" s="12">
        <v>194</v>
      </c>
    </row>
    <row r="11" ht="24" customHeight="1" spans="1:2">
      <c r="A11" s="27" t="s">
        <v>1330</v>
      </c>
      <c r="B11" s="12">
        <v>0</v>
      </c>
    </row>
    <row r="12" ht="24" customHeight="1" spans="1:2">
      <c r="A12" s="27" t="s">
        <v>1331</v>
      </c>
      <c r="B12" s="12">
        <v>0</v>
      </c>
    </row>
    <row r="13" ht="24" customHeight="1" spans="1:2">
      <c r="A13" s="27" t="s">
        <v>1332</v>
      </c>
      <c r="B13" s="12">
        <v>0</v>
      </c>
    </row>
    <row r="14" ht="24" customHeight="1" spans="1:2">
      <c r="A14" s="27" t="s">
        <v>1333</v>
      </c>
      <c r="B14" s="12">
        <v>0</v>
      </c>
    </row>
    <row r="15" ht="24" customHeight="1" spans="1:2">
      <c r="A15" s="27" t="s">
        <v>1334</v>
      </c>
      <c r="B15" s="12">
        <v>0</v>
      </c>
    </row>
    <row r="16" ht="24" customHeight="1" spans="1:2">
      <c r="A16" s="27" t="s">
        <v>91</v>
      </c>
      <c r="B16" s="12">
        <v>20</v>
      </c>
    </row>
    <row r="17" ht="24" customHeight="1" spans="1:2">
      <c r="A17" s="27" t="s">
        <v>1741</v>
      </c>
      <c r="B17" s="12">
        <v>0</v>
      </c>
    </row>
    <row r="18" ht="24" customHeight="1" spans="1:2">
      <c r="A18" s="27" t="s">
        <v>1742</v>
      </c>
      <c r="B18" s="12">
        <v>0</v>
      </c>
    </row>
    <row r="19" ht="24" customHeight="1" spans="1:2">
      <c r="A19" s="27" t="s">
        <v>1743</v>
      </c>
      <c r="B19" s="12">
        <v>4373</v>
      </c>
    </row>
    <row r="20" ht="24" customHeight="1" spans="1:2">
      <c r="A20" s="27" t="s">
        <v>1744</v>
      </c>
      <c r="B20" s="12">
        <v>0</v>
      </c>
    </row>
    <row r="21" ht="24" customHeight="1" spans="1:2">
      <c r="A21" s="27" t="s">
        <v>1745</v>
      </c>
      <c r="B21" s="12">
        <v>0</v>
      </c>
    </row>
    <row r="22" ht="24" customHeight="1" spans="1:2">
      <c r="A22" s="27" t="s">
        <v>1746</v>
      </c>
      <c r="B22" s="12">
        <v>0</v>
      </c>
    </row>
    <row r="23" ht="24" customHeight="1" spans="1:2">
      <c r="A23" s="27" t="s">
        <v>1350</v>
      </c>
      <c r="B23" s="12">
        <v>0</v>
      </c>
    </row>
    <row r="24" ht="24" customHeight="1" spans="1:2">
      <c r="A24" s="27" t="s">
        <v>1352</v>
      </c>
      <c r="B24" s="12">
        <v>0</v>
      </c>
    </row>
    <row r="25" ht="24" customHeight="1" spans="1:2">
      <c r="A25" s="27" t="s">
        <v>1747</v>
      </c>
      <c r="B25" s="12">
        <v>0</v>
      </c>
    </row>
    <row r="26" ht="24" customHeight="1" spans="1:2">
      <c r="A26" s="27" t="s">
        <v>1363</v>
      </c>
      <c r="B26" s="12">
        <v>27061</v>
      </c>
    </row>
    <row r="27" ht="24" customHeight="1" spans="1:2">
      <c r="A27" s="27" t="s">
        <v>1748</v>
      </c>
      <c r="B27" s="12">
        <v>27061</v>
      </c>
    </row>
    <row r="28" ht="24" customHeight="1" spans="1:2">
      <c r="A28" s="27" t="s">
        <v>1749</v>
      </c>
      <c r="B28" s="12">
        <v>0</v>
      </c>
    </row>
    <row r="29" ht="24" customHeight="1" spans="1:2">
      <c r="A29" s="27" t="s">
        <v>1750</v>
      </c>
      <c r="B29" s="12">
        <v>0</v>
      </c>
    </row>
    <row r="30" ht="24" customHeight="1" spans="1:2">
      <c r="A30" s="27" t="s">
        <v>1751</v>
      </c>
      <c r="B30" s="12">
        <v>94449</v>
      </c>
    </row>
  </sheetData>
  <mergeCells count="1">
    <mergeCell ref="A2:B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topLeftCell="A7" workbookViewId="0">
      <selection activeCell="F15" sqref="F15"/>
    </sheetView>
  </sheetViews>
  <sheetFormatPr defaultColWidth="9" defaultRowHeight="14.4" outlineLevelCol="1"/>
  <cols>
    <col min="1" max="1" width="39.1296296296296" customWidth="1"/>
    <col min="2" max="2" width="37" style="13" customWidth="1"/>
  </cols>
  <sheetData>
    <row r="1" ht="24" customHeight="1" spans="1:1">
      <c r="A1" s="21" t="s">
        <v>1752</v>
      </c>
    </row>
    <row r="2" ht="42" customHeight="1" spans="1:2">
      <c r="A2" s="22" t="s">
        <v>1753</v>
      </c>
      <c r="B2" s="22"/>
    </row>
    <row r="3" ht="24" customHeight="1" spans="1:2">
      <c r="A3" s="23"/>
      <c r="B3" s="24" t="s">
        <v>1754</v>
      </c>
    </row>
    <row r="4" ht="24" customHeight="1" spans="1:2">
      <c r="A4" s="27" t="s">
        <v>1228</v>
      </c>
      <c r="B4" s="12" t="s">
        <v>1397</v>
      </c>
    </row>
    <row r="5" ht="24" customHeight="1" spans="1:2">
      <c r="A5" s="27" t="s">
        <v>1472</v>
      </c>
      <c r="B5" s="12">
        <v>67549</v>
      </c>
    </row>
    <row r="6" ht="24" customHeight="1" spans="1:2">
      <c r="A6" s="27" t="s">
        <v>1755</v>
      </c>
      <c r="B6" s="12">
        <v>0</v>
      </c>
    </row>
    <row r="7" ht="24" customHeight="1" spans="1:2">
      <c r="A7" s="27" t="s">
        <v>1756</v>
      </c>
      <c r="B7" s="12">
        <v>0</v>
      </c>
    </row>
    <row r="8" ht="24" customHeight="1" spans="1:2">
      <c r="A8" s="27" t="s">
        <v>1326</v>
      </c>
      <c r="B8" s="12">
        <v>0</v>
      </c>
    </row>
    <row r="9" ht="24" customHeight="1" spans="1:2">
      <c r="A9" s="27" t="s">
        <v>1327</v>
      </c>
      <c r="B9" s="12">
        <v>0</v>
      </c>
    </row>
    <row r="10" ht="24" customHeight="1" spans="1:2">
      <c r="A10" s="27" t="s">
        <v>1328</v>
      </c>
      <c r="B10" s="12">
        <v>0</v>
      </c>
    </row>
    <row r="11" ht="24" customHeight="1" spans="1:2">
      <c r="A11" s="27" t="s">
        <v>1330</v>
      </c>
      <c r="B11" s="12">
        <v>0</v>
      </c>
    </row>
    <row r="12" ht="24" customHeight="1" spans="1:2">
      <c r="A12" s="27" t="s">
        <v>1331</v>
      </c>
      <c r="B12" s="12">
        <v>0</v>
      </c>
    </row>
    <row r="13" ht="24" customHeight="1" spans="1:2">
      <c r="A13" s="27" t="s">
        <v>1332</v>
      </c>
      <c r="B13" s="12">
        <v>0</v>
      </c>
    </row>
    <row r="14" ht="24" customHeight="1" spans="1:2">
      <c r="A14" s="27" t="s">
        <v>1333</v>
      </c>
      <c r="B14" s="12">
        <v>0</v>
      </c>
    </row>
    <row r="15" ht="24" customHeight="1" spans="1:2">
      <c r="A15" s="27" t="s">
        <v>1334</v>
      </c>
      <c r="B15" s="12">
        <v>0</v>
      </c>
    </row>
    <row r="16" ht="24" customHeight="1" spans="1:2">
      <c r="A16" s="27" t="s">
        <v>276</v>
      </c>
      <c r="B16" s="12">
        <v>0</v>
      </c>
    </row>
    <row r="17" ht="24" customHeight="1" spans="1:2">
      <c r="A17" s="27" t="s">
        <v>1757</v>
      </c>
      <c r="B17" s="12">
        <v>24</v>
      </c>
    </row>
    <row r="18" ht="24" customHeight="1" spans="1:2">
      <c r="A18" s="27" t="s">
        <v>1758</v>
      </c>
      <c r="B18" s="12">
        <v>9000</v>
      </c>
    </row>
    <row r="19" ht="24" customHeight="1" spans="1:2">
      <c r="A19" s="27" t="s">
        <v>1351</v>
      </c>
      <c r="B19" s="12">
        <v>17062</v>
      </c>
    </row>
    <row r="20" ht="24" customHeight="1" spans="1:2">
      <c r="A20" s="27" t="s">
        <v>1759</v>
      </c>
      <c r="B20" s="12">
        <v>17062</v>
      </c>
    </row>
    <row r="21" ht="24" customHeight="1" spans="1:2">
      <c r="A21" s="27" t="s">
        <v>1760</v>
      </c>
      <c r="B21" s="12"/>
    </row>
    <row r="22" ht="24" customHeight="1" spans="1:2">
      <c r="A22" s="27" t="s">
        <v>1364</v>
      </c>
      <c r="B22" s="12">
        <v>0</v>
      </c>
    </row>
    <row r="23" ht="24" customHeight="1" spans="1:2">
      <c r="A23" s="27" t="s">
        <v>1761</v>
      </c>
      <c r="B23" s="12">
        <v>0</v>
      </c>
    </row>
    <row r="24" ht="24" customHeight="1" spans="1:2">
      <c r="A24" s="27" t="s">
        <v>1762</v>
      </c>
      <c r="B24" s="12">
        <v>0</v>
      </c>
    </row>
    <row r="25" ht="24" customHeight="1" spans="1:2">
      <c r="A25" s="27" t="s">
        <v>1763</v>
      </c>
      <c r="B25" s="12">
        <v>0</v>
      </c>
    </row>
    <row r="26" ht="24" customHeight="1" spans="1:2">
      <c r="A26" s="27" t="s">
        <v>1764</v>
      </c>
      <c r="B26" s="12">
        <v>814</v>
      </c>
    </row>
    <row r="27" ht="24" customHeight="1" spans="1:2">
      <c r="A27" s="27" t="s">
        <v>1765</v>
      </c>
      <c r="B27" s="12">
        <v>94449</v>
      </c>
    </row>
  </sheetData>
  <mergeCells count="1">
    <mergeCell ref="A2:B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A2" sqref="A2:B2"/>
    </sheetView>
  </sheetViews>
  <sheetFormatPr defaultColWidth="9" defaultRowHeight="14.4" outlineLevelCol="1"/>
  <cols>
    <col min="1" max="1" width="35" customWidth="1"/>
    <col min="2" max="2" width="35" style="13" customWidth="1"/>
  </cols>
  <sheetData>
    <row r="1" ht="29.1" customHeight="1" spans="1:1">
      <c r="A1" s="21" t="s">
        <v>1766</v>
      </c>
    </row>
    <row r="2" ht="37.5" customHeight="1" spans="1:2">
      <c r="A2" s="22" t="s">
        <v>1767</v>
      </c>
      <c r="B2" s="22"/>
    </row>
    <row r="3" ht="24" customHeight="1" spans="1:2">
      <c r="A3" s="23"/>
      <c r="B3" s="24" t="s">
        <v>41</v>
      </c>
    </row>
    <row r="4" ht="24" customHeight="1" spans="1:2">
      <c r="A4" s="27" t="s">
        <v>1768</v>
      </c>
      <c r="B4" s="12" t="s">
        <v>1769</v>
      </c>
    </row>
    <row r="5" ht="24" customHeight="1" spans="1:2">
      <c r="A5" s="27" t="s">
        <v>1770</v>
      </c>
      <c r="B5" s="12">
        <v>3000</v>
      </c>
    </row>
    <row r="6" ht="24" customHeight="1" spans="1:2">
      <c r="A6" s="27" t="s">
        <v>1771</v>
      </c>
      <c r="B6" s="12">
        <v>3000</v>
      </c>
    </row>
    <row r="7" ht="24" customHeight="1" spans="1:2">
      <c r="A7" s="27" t="s">
        <v>1772</v>
      </c>
      <c r="B7" s="12">
        <v>0</v>
      </c>
    </row>
    <row r="8" ht="24" customHeight="1" spans="1:2">
      <c r="A8" s="27" t="s">
        <v>1773</v>
      </c>
      <c r="B8" s="12">
        <v>0</v>
      </c>
    </row>
    <row r="9" ht="24" customHeight="1" spans="1:2">
      <c r="A9" s="27" t="s">
        <v>1774</v>
      </c>
      <c r="B9" s="12">
        <v>0</v>
      </c>
    </row>
    <row r="10" ht="24" customHeight="1" spans="1:2">
      <c r="A10" s="27" t="s">
        <v>1775</v>
      </c>
      <c r="B10" s="12">
        <v>0</v>
      </c>
    </row>
    <row r="11" ht="24" customHeight="1" spans="1:2">
      <c r="A11" s="27" t="s">
        <v>1776</v>
      </c>
      <c r="B11" s="12">
        <v>3000</v>
      </c>
    </row>
    <row r="12" ht="24" customHeight="1" spans="1:2">
      <c r="A12" s="27" t="s">
        <v>1231</v>
      </c>
      <c r="B12" s="12">
        <v>1</v>
      </c>
    </row>
    <row r="13" ht="24" customHeight="1" spans="1:2">
      <c r="A13" s="27" t="s">
        <v>1346</v>
      </c>
      <c r="B13" s="12">
        <v>1</v>
      </c>
    </row>
    <row r="14" ht="24" customHeight="1" spans="1:2">
      <c r="A14" s="27" t="s">
        <v>59</v>
      </c>
      <c r="B14" s="12">
        <v>3002</v>
      </c>
    </row>
  </sheetData>
  <mergeCells count="1">
    <mergeCell ref="A2:B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12" sqref="B12"/>
    </sheetView>
  </sheetViews>
  <sheetFormatPr defaultColWidth="9" defaultRowHeight="14.4" outlineLevelCol="1"/>
  <cols>
    <col min="1" max="3" width="41.25" customWidth="1"/>
  </cols>
  <sheetData>
    <row r="1" ht="19.5" customHeight="1" spans="1:1">
      <c r="A1" s="21" t="s">
        <v>1777</v>
      </c>
    </row>
    <row r="2" ht="38.1" customHeight="1" spans="1:2">
      <c r="A2" s="22" t="s">
        <v>1778</v>
      </c>
      <c r="B2" s="22"/>
    </row>
    <row r="3" ht="22.5" customHeight="1" spans="1:2">
      <c r="A3" s="23"/>
      <c r="B3" s="24" t="s">
        <v>1779</v>
      </c>
    </row>
    <row r="4" ht="24" customHeight="1" spans="1:2">
      <c r="A4" s="25" t="s">
        <v>1780</v>
      </c>
      <c r="B4" s="26" t="s">
        <v>1769</v>
      </c>
    </row>
    <row r="5" ht="24" customHeight="1" spans="1:2">
      <c r="A5" s="27" t="s">
        <v>1781</v>
      </c>
      <c r="B5" s="12">
        <v>2</v>
      </c>
    </row>
    <row r="6" ht="24" customHeight="1" spans="1:2">
      <c r="A6" s="27" t="s">
        <v>1782</v>
      </c>
      <c r="B6" s="12">
        <v>0</v>
      </c>
    </row>
    <row r="7" ht="24" customHeight="1" spans="1:2">
      <c r="A7" s="27" t="s">
        <v>1783</v>
      </c>
      <c r="B7" s="12">
        <v>0</v>
      </c>
    </row>
    <row r="8" ht="24" customHeight="1" spans="1:2">
      <c r="A8" s="27" t="s">
        <v>1784</v>
      </c>
      <c r="B8" s="12">
        <v>0</v>
      </c>
    </row>
    <row r="9" ht="24" customHeight="1" spans="1:2">
      <c r="A9" s="27" t="s">
        <v>1729</v>
      </c>
      <c r="B9" s="12">
        <v>2</v>
      </c>
    </row>
    <row r="10" ht="24" customHeight="1" spans="1:2">
      <c r="A10" s="27" t="s">
        <v>1348</v>
      </c>
      <c r="B10" s="12">
        <v>3000</v>
      </c>
    </row>
    <row r="11" ht="24" customHeight="1" spans="1:2">
      <c r="A11" s="27" t="s">
        <v>1785</v>
      </c>
      <c r="B11" s="12">
        <v>0</v>
      </c>
    </row>
    <row r="12" ht="24" customHeight="1" spans="1:2">
      <c r="A12" s="27" t="s">
        <v>103</v>
      </c>
      <c r="B12" s="12">
        <v>3002</v>
      </c>
    </row>
  </sheetData>
  <mergeCells count="1">
    <mergeCell ref="A2:B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E16" sqref="E16"/>
    </sheetView>
  </sheetViews>
  <sheetFormatPr defaultColWidth="9" defaultRowHeight="14.4" outlineLevelCol="5"/>
  <cols>
    <col min="1" max="1" width="23.75" customWidth="1"/>
    <col min="2" max="2" width="20.1296296296296" style="13" customWidth="1"/>
    <col min="3" max="3" width="20.75" style="13" customWidth="1"/>
    <col min="4" max="4" width="25" style="13" customWidth="1"/>
    <col min="5" max="5" width="23.6296296296296" style="13" customWidth="1"/>
    <col min="6" max="6" width="17.6296296296296" style="13" customWidth="1"/>
  </cols>
  <sheetData>
    <row r="1" ht="22.5" customHeight="1" spans="1:6">
      <c r="A1" s="14" t="s">
        <v>1786</v>
      </c>
      <c r="B1" s="15"/>
      <c r="C1" s="15"/>
      <c r="D1" s="15"/>
      <c r="E1" s="15"/>
      <c r="F1" s="15"/>
    </row>
    <row r="2" ht="30.75" customHeight="1" spans="1:6">
      <c r="A2" s="15"/>
      <c r="B2" s="15"/>
      <c r="C2" s="16" t="s">
        <v>1787</v>
      </c>
      <c r="D2" s="15"/>
      <c r="E2" s="15"/>
      <c r="F2" s="15"/>
    </row>
    <row r="3" ht="22.5" customHeight="1" spans="6:6">
      <c r="F3" s="17" t="s">
        <v>1788</v>
      </c>
    </row>
    <row r="4" ht="41.1" customHeight="1" spans="1:6">
      <c r="A4" s="18" t="s">
        <v>1789</v>
      </c>
      <c r="B4" s="19"/>
      <c r="C4" s="20"/>
      <c r="D4" s="18" t="s">
        <v>1790</v>
      </c>
      <c r="E4" s="19"/>
      <c r="F4" s="20"/>
    </row>
    <row r="5" ht="41.1" customHeight="1" spans="1:6">
      <c r="A5" s="12" t="s">
        <v>1711</v>
      </c>
      <c r="B5" s="12" t="s">
        <v>1791</v>
      </c>
      <c r="C5" s="12" t="s">
        <v>1792</v>
      </c>
      <c r="D5" s="12" t="s">
        <v>1711</v>
      </c>
      <c r="E5" s="12" t="s">
        <v>1791</v>
      </c>
      <c r="F5" s="12" t="s">
        <v>1792</v>
      </c>
    </row>
    <row r="6" ht="41.1" customHeight="1" spans="1:6">
      <c r="A6" s="12">
        <v>119296</v>
      </c>
      <c r="B6" s="12">
        <v>63580</v>
      </c>
      <c r="C6" s="12">
        <v>55716</v>
      </c>
      <c r="D6" s="12">
        <v>118656</v>
      </c>
      <c r="E6" s="12">
        <v>62941</v>
      </c>
      <c r="F6" s="12">
        <v>55715</v>
      </c>
    </row>
    <row r="10" spans="2:6">
      <c r="B10"/>
      <c r="C10"/>
      <c r="D10"/>
      <c r="E10"/>
      <c r="F10"/>
    </row>
    <row r="11" spans="2:6">
      <c r="B11"/>
      <c r="C11"/>
      <c r="D11"/>
      <c r="E11"/>
      <c r="F11"/>
    </row>
    <row r="12" spans="2:6">
      <c r="B12"/>
      <c r="C12"/>
      <c r="D12"/>
      <c r="E12"/>
      <c r="F12"/>
    </row>
    <row r="13" spans="2:6">
      <c r="B13"/>
      <c r="C13"/>
      <c r="D13"/>
      <c r="E13"/>
      <c r="F13"/>
    </row>
    <row r="14" spans="2:6">
      <c r="B14"/>
      <c r="C14"/>
      <c r="D14"/>
      <c r="E14"/>
      <c r="F14"/>
    </row>
    <row r="15" spans="2:6">
      <c r="B15"/>
      <c r="C15"/>
      <c r="D15"/>
      <c r="E15"/>
      <c r="F15"/>
    </row>
    <row r="16" spans="2:6">
      <c r="B16"/>
      <c r="C16"/>
      <c r="D16"/>
      <c r="E16"/>
      <c r="F16"/>
    </row>
    <row r="17" spans="2:6">
      <c r="B17"/>
      <c r="C17"/>
      <c r="D17"/>
      <c r="E17"/>
      <c r="F17"/>
    </row>
    <row r="18" spans="2:6">
      <c r="B18"/>
      <c r="C18"/>
      <c r="D18"/>
      <c r="E18"/>
      <c r="F18"/>
    </row>
    <row r="19" spans="2:6">
      <c r="B19"/>
      <c r="C19"/>
      <c r="D19"/>
      <c r="E19"/>
      <c r="F19"/>
    </row>
    <row r="20" spans="2:6">
      <c r="B20"/>
      <c r="C20"/>
      <c r="D20"/>
      <c r="E20"/>
      <c r="F20"/>
    </row>
    <row r="21" spans="2:6">
      <c r="B21"/>
      <c r="C21"/>
      <c r="D21"/>
      <c r="E21"/>
      <c r="F21"/>
    </row>
    <row r="22" spans="2:6">
      <c r="B22"/>
      <c r="C22"/>
      <c r="D22"/>
      <c r="E22"/>
      <c r="F22"/>
    </row>
    <row r="23" spans="2:6">
      <c r="B23"/>
      <c r="C23"/>
      <c r="D23"/>
      <c r="E23"/>
      <c r="F23"/>
    </row>
    <row r="24" spans="2:6">
      <c r="B24"/>
      <c r="C24"/>
      <c r="D24"/>
      <c r="E24"/>
      <c r="F24"/>
    </row>
    <row r="25" spans="2:6">
      <c r="B25"/>
      <c r="C25"/>
      <c r="D25"/>
      <c r="E25"/>
      <c r="F25"/>
    </row>
    <row r="26" spans="2:6">
      <c r="B26"/>
      <c r="C26"/>
      <c r="D26"/>
      <c r="E26"/>
      <c r="F26"/>
    </row>
    <row r="27" spans="2:6">
      <c r="B27"/>
      <c r="C27"/>
      <c r="D27"/>
      <c r="E27"/>
      <c r="F27"/>
    </row>
    <row r="28" spans="2:6">
      <c r="B28"/>
      <c r="C28"/>
      <c r="D28"/>
      <c r="E28"/>
      <c r="F28"/>
    </row>
    <row r="29" spans="2:6">
      <c r="B29"/>
      <c r="C29"/>
      <c r="D29"/>
      <c r="E29"/>
      <c r="F29"/>
    </row>
    <row r="30" spans="2:6">
      <c r="B30"/>
      <c r="C30"/>
      <c r="D30"/>
      <c r="E30"/>
      <c r="F30"/>
    </row>
    <row r="31" spans="2:6">
      <c r="B31"/>
      <c r="C31"/>
      <c r="D31"/>
      <c r="E31"/>
      <c r="F31"/>
    </row>
    <row r="32" spans="2:6">
      <c r="B32"/>
      <c r="C32"/>
      <c r="D32"/>
      <c r="E32"/>
      <c r="F32"/>
    </row>
    <row r="33" spans="2:6">
      <c r="B33"/>
      <c r="C33"/>
      <c r="D33"/>
      <c r="E33"/>
      <c r="F33"/>
    </row>
    <row r="34" spans="2:6">
      <c r="B34"/>
      <c r="C34"/>
      <c r="D34"/>
      <c r="E34"/>
      <c r="F34"/>
    </row>
  </sheetData>
  <mergeCells count="3">
    <mergeCell ref="A1:F1"/>
    <mergeCell ref="A4:C4"/>
    <mergeCell ref="D4:F4"/>
  </mergeCells>
  <pageMargins left="0.550694444444444" right="0.0784722222222222"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A4" sqref="A4"/>
    </sheetView>
  </sheetViews>
  <sheetFormatPr defaultColWidth="9" defaultRowHeight="14.4" outlineLevelRow="5" outlineLevelCol="3"/>
  <cols>
    <col min="1" max="1" width="44.6296296296296" customWidth="1"/>
    <col min="2" max="2" width="38.8796296296296" customWidth="1"/>
  </cols>
  <sheetData>
    <row r="1" ht="24" customHeight="1" spans="1:4">
      <c r="A1" s="9" t="s">
        <v>1793</v>
      </c>
      <c r="B1" s="9"/>
      <c r="C1" s="9"/>
      <c r="D1" s="9"/>
    </row>
    <row r="2" ht="50.1" customHeight="1" spans="1:4">
      <c r="A2" s="10" t="s">
        <v>1794</v>
      </c>
      <c r="B2" s="10"/>
      <c r="C2" s="9"/>
      <c r="D2" s="9"/>
    </row>
    <row r="3" ht="30.95" customHeight="1" spans="2:2">
      <c r="B3" t="s">
        <v>1795</v>
      </c>
    </row>
    <row r="4" ht="50.1" customHeight="1" spans="1:2">
      <c r="A4" s="12" t="s">
        <v>1789</v>
      </c>
      <c r="B4" s="12" t="s">
        <v>1790</v>
      </c>
    </row>
    <row r="5" ht="50.1" customHeight="1" spans="1:2">
      <c r="A5" s="12" t="s">
        <v>1791</v>
      </c>
      <c r="B5" s="12" t="s">
        <v>1791</v>
      </c>
    </row>
    <row r="6" ht="50.1" customHeight="1" spans="1:2">
      <c r="A6" s="12">
        <v>63580</v>
      </c>
      <c r="B6" s="12">
        <v>62941</v>
      </c>
    </row>
  </sheetData>
  <mergeCells count="1">
    <mergeCell ref="A2:B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G22" sqref="G22"/>
    </sheetView>
  </sheetViews>
  <sheetFormatPr defaultColWidth="9" defaultRowHeight="14.4" outlineLevelRow="6" outlineLevelCol="1"/>
  <cols>
    <col min="1" max="1" width="46.8796296296296" customWidth="1"/>
    <col min="2" max="2" width="33.5" customWidth="1"/>
  </cols>
  <sheetData>
    <row r="1" ht="29.1" customHeight="1" spans="1:2">
      <c r="A1" s="9" t="s">
        <v>1796</v>
      </c>
      <c r="B1" s="9"/>
    </row>
    <row r="2" ht="44.1" customHeight="1" spans="1:2">
      <c r="A2" s="10" t="s">
        <v>1797</v>
      </c>
      <c r="B2" s="10"/>
    </row>
    <row r="3" ht="18.95" customHeight="1" spans="2:2">
      <c r="B3" s="11" t="s">
        <v>1798</v>
      </c>
    </row>
    <row r="4" ht="57" customHeight="1" spans="1:2">
      <c r="A4" s="12" t="s">
        <v>1789</v>
      </c>
      <c r="B4" s="12" t="s">
        <v>1790</v>
      </c>
    </row>
    <row r="5" ht="57" customHeight="1" spans="1:2">
      <c r="A5" s="12" t="s">
        <v>1792</v>
      </c>
      <c r="B5" s="12" t="s">
        <v>1792</v>
      </c>
    </row>
    <row r="6" ht="57" customHeight="1" spans="1:2">
      <c r="A6" s="12">
        <v>55716</v>
      </c>
      <c r="B6" s="12">
        <v>55715</v>
      </c>
    </row>
    <row r="7" ht="24" customHeight="1"/>
  </sheetData>
  <mergeCells count="1">
    <mergeCell ref="A2:B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selection activeCell="G17" sqref="G17"/>
    </sheetView>
  </sheetViews>
  <sheetFormatPr defaultColWidth="9" defaultRowHeight="14.4"/>
  <cols>
    <col min="1" max="1" width="27.25" customWidth="1"/>
    <col min="2" max="10" width="17" customWidth="1"/>
  </cols>
  <sheetData>
    <row r="1" ht="21" customHeight="1" spans="1:10">
      <c r="A1" s="1" t="s">
        <v>1799</v>
      </c>
      <c r="B1" s="1"/>
      <c r="C1" s="1"/>
      <c r="D1" s="1"/>
      <c r="E1" s="1"/>
      <c r="F1" s="1"/>
      <c r="G1" s="1"/>
      <c r="H1" s="1"/>
      <c r="I1" s="1"/>
      <c r="J1" s="1"/>
    </row>
    <row r="2" ht="36" customHeight="1" spans="1:10">
      <c r="A2" s="2"/>
      <c r="B2" s="2"/>
      <c r="C2" s="3" t="s">
        <v>38</v>
      </c>
      <c r="D2" s="2"/>
      <c r="E2" s="2"/>
      <c r="F2" s="2"/>
      <c r="G2" s="2"/>
      <c r="H2" s="2"/>
      <c r="I2" s="2"/>
      <c r="J2" s="2"/>
    </row>
    <row r="3" ht="27" customHeight="1" spans="1:10">
      <c r="A3" s="4" t="s">
        <v>1798</v>
      </c>
      <c r="B3" s="4"/>
      <c r="C3" s="4"/>
      <c r="D3" s="4"/>
      <c r="E3" s="4"/>
      <c r="F3" s="4"/>
      <c r="G3" s="4"/>
      <c r="H3" s="4"/>
      <c r="I3" s="4"/>
      <c r="J3" s="4"/>
    </row>
    <row r="4" ht="36" customHeight="1" spans="1:10">
      <c r="A4" s="5" t="s">
        <v>1228</v>
      </c>
      <c r="B4" s="5" t="s">
        <v>1711</v>
      </c>
      <c r="C4" s="5" t="s">
        <v>1791</v>
      </c>
      <c r="D4" s="5"/>
      <c r="E4" s="5"/>
      <c r="F4" s="5"/>
      <c r="G4" s="5"/>
      <c r="H4" s="5" t="s">
        <v>1792</v>
      </c>
      <c r="I4" s="5"/>
      <c r="J4" s="5"/>
    </row>
    <row r="5" ht="36" customHeight="1" spans="1:10">
      <c r="A5" s="5"/>
      <c r="B5" s="5"/>
      <c r="C5" s="5" t="s">
        <v>1800</v>
      </c>
      <c r="D5" s="5" t="s">
        <v>1801</v>
      </c>
      <c r="E5" s="5" t="s">
        <v>1802</v>
      </c>
      <c r="F5" s="5" t="s">
        <v>1803</v>
      </c>
      <c r="G5" s="5" t="s">
        <v>1804</v>
      </c>
      <c r="H5" s="5" t="s">
        <v>1800</v>
      </c>
      <c r="I5" s="5" t="s">
        <v>1805</v>
      </c>
      <c r="J5" s="5" t="s">
        <v>1806</v>
      </c>
    </row>
    <row r="6" ht="36" customHeight="1" spans="1:10">
      <c r="A6" s="6" t="s">
        <v>1807</v>
      </c>
      <c r="B6" s="7">
        <f>SUM(C6,H6)</f>
        <v>103757</v>
      </c>
      <c r="C6" s="7">
        <f t="shared" ref="C6:C11" si="0">SUM(D6:G6)</f>
        <v>58041</v>
      </c>
      <c r="D6" s="7">
        <v>58041</v>
      </c>
      <c r="E6" s="7">
        <v>0</v>
      </c>
      <c r="F6" s="7">
        <v>0</v>
      </c>
      <c r="G6" s="7">
        <v>0</v>
      </c>
      <c r="H6" s="7">
        <f>SUM(I6:J6)</f>
        <v>45716</v>
      </c>
      <c r="I6" s="7">
        <v>45716</v>
      </c>
      <c r="J6" s="7">
        <v>0</v>
      </c>
    </row>
    <row r="7" ht="36" customHeight="1" spans="1:10">
      <c r="A7" s="6" t="s">
        <v>1808</v>
      </c>
      <c r="B7" s="7">
        <f t="shared" ref="B7:B11" si="1">C7+H7</f>
        <v>119296</v>
      </c>
      <c r="C7" s="7">
        <v>63580</v>
      </c>
      <c r="D7" s="8"/>
      <c r="E7" s="8"/>
      <c r="F7" s="8"/>
      <c r="G7" s="8"/>
      <c r="H7" s="7">
        <v>55716</v>
      </c>
      <c r="I7" s="8"/>
      <c r="J7" s="8"/>
    </row>
    <row r="8" ht="36" customHeight="1" spans="1:10">
      <c r="A8" s="6" t="s">
        <v>1809</v>
      </c>
      <c r="B8" s="7">
        <f t="shared" si="1"/>
        <v>38361</v>
      </c>
      <c r="C8" s="7">
        <f>SUM(D8:F8)</f>
        <v>11300</v>
      </c>
      <c r="D8" s="7">
        <v>11300</v>
      </c>
      <c r="E8" s="7">
        <v>0</v>
      </c>
      <c r="F8" s="7">
        <v>0</v>
      </c>
      <c r="G8" s="8"/>
      <c r="H8" s="7">
        <f>I8</f>
        <v>27061</v>
      </c>
      <c r="I8" s="7">
        <v>27061</v>
      </c>
      <c r="J8" s="8"/>
    </row>
    <row r="9" ht="36" customHeight="1" spans="1:10">
      <c r="A9" s="6" t="s">
        <v>1810</v>
      </c>
      <c r="B9" s="7">
        <f t="shared" si="1"/>
        <v>23462</v>
      </c>
      <c r="C9" s="7">
        <f t="shared" si="0"/>
        <v>6400</v>
      </c>
      <c r="D9" s="7">
        <v>6400</v>
      </c>
      <c r="E9" s="7">
        <v>0</v>
      </c>
      <c r="F9" s="7">
        <v>0</v>
      </c>
      <c r="G9" s="7">
        <v>0</v>
      </c>
      <c r="H9" s="7">
        <f>J9+I9</f>
        <v>17062</v>
      </c>
      <c r="I9" s="7">
        <v>17062</v>
      </c>
      <c r="J9" s="7">
        <v>0</v>
      </c>
    </row>
    <row r="10" ht="36" customHeight="1" spans="1:10">
      <c r="A10" s="6" t="s">
        <v>1811</v>
      </c>
      <c r="B10" s="7">
        <f t="shared" si="1"/>
        <v>0</v>
      </c>
      <c r="C10" s="7">
        <f t="shared" si="0"/>
        <v>0</v>
      </c>
      <c r="D10" s="7">
        <v>0</v>
      </c>
      <c r="E10" s="7">
        <v>0</v>
      </c>
      <c r="F10" s="7">
        <v>0</v>
      </c>
      <c r="G10" s="7">
        <v>0</v>
      </c>
      <c r="H10" s="7">
        <f>I10+J10</f>
        <v>0</v>
      </c>
      <c r="I10" s="7">
        <v>0</v>
      </c>
      <c r="J10" s="7">
        <v>0</v>
      </c>
    </row>
    <row r="11" ht="36" customHeight="1" spans="1:10">
      <c r="A11" s="6" t="s">
        <v>1812</v>
      </c>
      <c r="B11" s="7">
        <f t="shared" si="1"/>
        <v>118656</v>
      </c>
      <c r="C11" s="7">
        <f t="shared" si="0"/>
        <v>62941</v>
      </c>
      <c r="D11" s="7">
        <f t="shared" ref="D11:F11" si="2">D6+D8-D9-D10</f>
        <v>62941</v>
      </c>
      <c r="E11" s="7">
        <f t="shared" si="2"/>
        <v>0</v>
      </c>
      <c r="F11" s="7">
        <f t="shared" si="2"/>
        <v>0</v>
      </c>
      <c r="G11" s="7">
        <f>G6-G9-G10</f>
        <v>0</v>
      </c>
      <c r="H11" s="7">
        <f>SUM(I11:J11)</f>
        <v>55715</v>
      </c>
      <c r="I11" s="7">
        <f>I8+I6-I9-I10</f>
        <v>55715</v>
      </c>
      <c r="J11" s="7">
        <f>J6-J9-J10</f>
        <v>0</v>
      </c>
    </row>
  </sheetData>
  <mergeCells count="6">
    <mergeCell ref="A1:J1"/>
    <mergeCell ref="A3:J3"/>
    <mergeCell ref="C4:G4"/>
    <mergeCell ref="H4:J4"/>
    <mergeCell ref="A4:A5"/>
    <mergeCell ref="B4:B5"/>
  </mergeCells>
  <pageMargins left="0.751388888888889" right="0.751388888888889"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
  <sheetViews>
    <sheetView topLeftCell="A10" workbookViewId="0">
      <selection activeCell="B10" sqref="B10"/>
    </sheetView>
  </sheetViews>
  <sheetFormatPr defaultColWidth="9" defaultRowHeight="14.4" outlineLevelCol="1"/>
  <cols>
    <col min="1" max="1" width="38.25" style="17" customWidth="1"/>
    <col min="2" max="2" width="39.6296296296296" style="17" customWidth="1"/>
    <col min="3" max="16384" width="9" style="17"/>
  </cols>
  <sheetData>
    <row r="1" ht="27" customHeight="1" spans="1:2">
      <c r="A1" s="67" t="s">
        <v>39</v>
      </c>
      <c r="B1" s="67"/>
    </row>
    <row r="2" ht="36" customHeight="1" spans="1:2">
      <c r="A2" s="68" t="s">
        <v>40</v>
      </c>
      <c r="B2" s="68"/>
    </row>
    <row r="3" ht="18" customHeight="1" spans="1:2">
      <c r="A3" s="69"/>
      <c r="B3" s="64" t="s">
        <v>41</v>
      </c>
    </row>
    <row r="4" ht="30" customHeight="1" spans="1:2">
      <c r="A4" s="70" t="s">
        <v>42</v>
      </c>
      <c r="B4" s="70" t="s">
        <v>43</v>
      </c>
    </row>
    <row r="5" ht="30" customHeight="1" spans="1:2">
      <c r="A5" s="33" t="s">
        <v>44</v>
      </c>
      <c r="B5" s="71">
        <v>14910</v>
      </c>
    </row>
    <row r="6" ht="30" customHeight="1" spans="1:2">
      <c r="A6" s="33" t="s">
        <v>45</v>
      </c>
      <c r="B6" s="71">
        <v>56795</v>
      </c>
    </row>
    <row r="7" ht="30" customHeight="1" spans="1:2">
      <c r="A7" s="33" t="s">
        <v>46</v>
      </c>
      <c r="B7" s="71">
        <v>3548</v>
      </c>
    </row>
    <row r="8" ht="30" customHeight="1" spans="1:2">
      <c r="A8" s="33" t="s">
        <v>47</v>
      </c>
      <c r="B8" s="71">
        <v>44157</v>
      </c>
    </row>
    <row r="9" ht="30" customHeight="1" spans="1:2">
      <c r="A9" s="33" t="s">
        <v>48</v>
      </c>
      <c r="B9" s="71">
        <v>9090</v>
      </c>
    </row>
    <row r="10" ht="30" customHeight="1" spans="1:2">
      <c r="A10" s="33" t="s">
        <v>49</v>
      </c>
      <c r="B10" s="71">
        <v>11300</v>
      </c>
    </row>
    <row r="11" ht="30" customHeight="1" spans="1:2">
      <c r="A11" s="33" t="s">
        <v>50</v>
      </c>
      <c r="B11" s="71">
        <v>11300</v>
      </c>
    </row>
    <row r="12" ht="30" customHeight="1" spans="1:2">
      <c r="A12" s="33" t="s">
        <v>51</v>
      </c>
      <c r="B12" s="71"/>
    </row>
    <row r="13" ht="30" customHeight="1" spans="1:2">
      <c r="A13" s="33" t="s">
        <v>52</v>
      </c>
      <c r="B13" s="71"/>
    </row>
    <row r="14" ht="30" customHeight="1" spans="1:2">
      <c r="A14" s="33" t="s">
        <v>53</v>
      </c>
      <c r="B14" s="71"/>
    </row>
    <row r="15" ht="30" customHeight="1" spans="1:2">
      <c r="A15" s="33" t="s">
        <v>54</v>
      </c>
      <c r="B15" s="71"/>
    </row>
    <row r="16" ht="30" customHeight="1" spans="1:2">
      <c r="A16" s="33" t="s">
        <v>55</v>
      </c>
      <c r="B16" s="71">
        <v>12000</v>
      </c>
    </row>
    <row r="17" ht="30" customHeight="1" spans="1:2">
      <c r="A17" s="33" t="s">
        <v>56</v>
      </c>
      <c r="B17" s="71">
        <v>9000</v>
      </c>
    </row>
    <row r="18" ht="30" customHeight="1" spans="1:2">
      <c r="A18" s="33" t="s">
        <v>57</v>
      </c>
      <c r="B18" s="71">
        <v>3000</v>
      </c>
    </row>
    <row r="19" ht="30" customHeight="1" spans="1:2">
      <c r="A19" s="33" t="s">
        <v>58</v>
      </c>
      <c r="B19" s="71">
        <v>15081</v>
      </c>
    </row>
    <row r="20" ht="30" customHeight="1" spans="1:2">
      <c r="A20" s="33" t="s">
        <v>59</v>
      </c>
      <c r="B20" s="71">
        <v>110086</v>
      </c>
    </row>
  </sheetData>
  <mergeCells count="1">
    <mergeCell ref="A2:B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workbookViewId="0">
      <selection activeCell="A28" sqref="A28"/>
    </sheetView>
  </sheetViews>
  <sheetFormatPr defaultColWidth="9" defaultRowHeight="14.4" outlineLevelCol="5"/>
  <cols>
    <col min="1" max="1" width="27.5" style="17" customWidth="1"/>
    <col min="2" max="2" width="15.3796296296296" style="17" customWidth="1"/>
    <col min="3" max="3" width="16" style="17" customWidth="1"/>
    <col min="4" max="4" width="15.8796296296296" style="17" customWidth="1"/>
    <col min="5" max="5" width="14.1296296296296" style="17" customWidth="1"/>
    <col min="6" max="6" width="12.6296296296296" style="17" customWidth="1"/>
    <col min="7" max="16384" width="9" style="17"/>
  </cols>
  <sheetData>
    <row r="1" ht="24" customHeight="1" spans="1:1">
      <c r="A1" s="62" t="s">
        <v>39</v>
      </c>
    </row>
    <row r="2" ht="32.1" customHeight="1" spans="1:6">
      <c r="A2" s="22" t="s">
        <v>60</v>
      </c>
      <c r="B2" s="22"/>
      <c r="C2" s="22"/>
      <c r="D2" s="22"/>
      <c r="E2" s="22"/>
      <c r="F2" s="22"/>
    </row>
    <row r="3" ht="18" customHeight="1" spans="1:6">
      <c r="A3" s="63"/>
      <c r="B3" s="63"/>
      <c r="C3" s="63"/>
      <c r="D3" s="63"/>
      <c r="E3" s="63"/>
      <c r="F3" s="64" t="s">
        <v>41</v>
      </c>
    </row>
    <row r="4" ht="33" customHeight="1" spans="1:6">
      <c r="A4" s="33" t="s">
        <v>61</v>
      </c>
      <c r="B4" s="65" t="s">
        <v>62</v>
      </c>
      <c r="C4" s="65" t="s">
        <v>63</v>
      </c>
      <c r="D4" s="65" t="s">
        <v>64</v>
      </c>
      <c r="E4" s="65" t="s">
        <v>65</v>
      </c>
      <c r="F4" s="65" t="s">
        <v>66</v>
      </c>
    </row>
    <row r="5" ht="24" customHeight="1" spans="1:6">
      <c r="A5" s="33" t="s">
        <v>67</v>
      </c>
      <c r="B5" s="65">
        <v>9003</v>
      </c>
      <c r="C5" s="65">
        <v>10146</v>
      </c>
      <c r="D5" s="65">
        <v>8345</v>
      </c>
      <c r="E5" s="66">
        <f>C5/B5</f>
        <v>1.12695768077308</v>
      </c>
      <c r="F5" s="66">
        <f>C5/D5</f>
        <v>1.215817855003</v>
      </c>
    </row>
    <row r="6" ht="24" customHeight="1" spans="1:6">
      <c r="A6" s="33" t="s">
        <v>68</v>
      </c>
      <c r="B6" s="65">
        <v>4105</v>
      </c>
      <c r="C6" s="65">
        <v>3735</v>
      </c>
      <c r="D6" s="65">
        <v>3921</v>
      </c>
      <c r="E6" s="66">
        <f t="shared" ref="E6:E30" si="0">C6/B6</f>
        <v>0.909866017052375</v>
      </c>
      <c r="F6" s="66">
        <f t="shared" ref="F6:F21" si="1">C6/D6</f>
        <v>0.95256312165264</v>
      </c>
    </row>
    <row r="7" ht="24" customHeight="1" spans="1:6">
      <c r="A7" s="33" t="s">
        <v>69</v>
      </c>
      <c r="B7" s="65">
        <v>400</v>
      </c>
      <c r="C7" s="65">
        <v>667</v>
      </c>
      <c r="D7" s="65">
        <v>386</v>
      </c>
      <c r="E7" s="66">
        <f t="shared" si="0"/>
        <v>1.6675</v>
      </c>
      <c r="F7" s="66">
        <f t="shared" si="1"/>
        <v>1.7279792746114</v>
      </c>
    </row>
    <row r="8" ht="24" customHeight="1" spans="1:6">
      <c r="A8" s="33" t="s">
        <v>70</v>
      </c>
      <c r="B8" s="65">
        <v>396</v>
      </c>
      <c r="C8" s="65">
        <v>588</v>
      </c>
      <c r="D8" s="65">
        <v>380</v>
      </c>
      <c r="E8" s="66">
        <f t="shared" si="0"/>
        <v>1.48484848484848</v>
      </c>
      <c r="F8" s="66">
        <f t="shared" si="1"/>
        <v>1.54736842105263</v>
      </c>
    </row>
    <row r="9" ht="24" customHeight="1" spans="1:6">
      <c r="A9" s="33" t="s">
        <v>71</v>
      </c>
      <c r="B9" s="65"/>
      <c r="C9" s="65"/>
      <c r="D9" s="65"/>
      <c r="E9" s="66"/>
      <c r="F9" s="66"/>
    </row>
    <row r="10" ht="24" customHeight="1" spans="1:6">
      <c r="A10" s="33" t="s">
        <v>72</v>
      </c>
      <c r="B10" s="65">
        <v>473</v>
      </c>
      <c r="C10" s="65">
        <v>615</v>
      </c>
      <c r="D10" s="65">
        <v>431</v>
      </c>
      <c r="E10" s="66">
        <f t="shared" si="0"/>
        <v>1.30021141649049</v>
      </c>
      <c r="F10" s="66">
        <f t="shared" si="1"/>
        <v>1.42691415313225</v>
      </c>
    </row>
    <row r="11" ht="24" customHeight="1" spans="1:6">
      <c r="A11" s="33" t="s">
        <v>73</v>
      </c>
      <c r="B11" s="65">
        <v>393</v>
      </c>
      <c r="C11" s="65">
        <v>357</v>
      </c>
      <c r="D11" s="65">
        <v>343</v>
      </c>
      <c r="E11" s="66">
        <f t="shared" si="0"/>
        <v>0.908396946564885</v>
      </c>
      <c r="F11" s="66">
        <f t="shared" si="1"/>
        <v>1.04081632653061</v>
      </c>
    </row>
    <row r="12" ht="24" customHeight="1" spans="1:6">
      <c r="A12" s="33" t="s">
        <v>74</v>
      </c>
      <c r="B12" s="65">
        <v>300</v>
      </c>
      <c r="C12" s="65">
        <v>294</v>
      </c>
      <c r="D12" s="65">
        <v>233</v>
      </c>
      <c r="E12" s="66">
        <f t="shared" si="0"/>
        <v>0.98</v>
      </c>
      <c r="F12" s="66">
        <f t="shared" si="1"/>
        <v>1.2618025751073</v>
      </c>
    </row>
    <row r="13" ht="24" customHeight="1" spans="1:6">
      <c r="A13" s="33" t="s">
        <v>75</v>
      </c>
      <c r="B13" s="65">
        <v>396</v>
      </c>
      <c r="C13" s="65">
        <v>606</v>
      </c>
      <c r="D13" s="65">
        <v>342</v>
      </c>
      <c r="E13" s="66">
        <f t="shared" si="0"/>
        <v>1.53030303030303</v>
      </c>
      <c r="F13" s="66">
        <f t="shared" si="1"/>
        <v>1.7719298245614</v>
      </c>
    </row>
    <row r="14" ht="24" customHeight="1" spans="1:6">
      <c r="A14" s="33" t="s">
        <v>76</v>
      </c>
      <c r="B14" s="65">
        <v>258</v>
      </c>
      <c r="C14" s="65">
        <v>723</v>
      </c>
      <c r="D14" s="65">
        <v>236</v>
      </c>
      <c r="E14" s="66">
        <f t="shared" si="0"/>
        <v>2.80232558139535</v>
      </c>
      <c r="F14" s="66">
        <f t="shared" si="1"/>
        <v>3.0635593220339</v>
      </c>
    </row>
    <row r="15" ht="24" customHeight="1" spans="1:6">
      <c r="A15" s="33" t="s">
        <v>77</v>
      </c>
      <c r="B15" s="65">
        <v>219</v>
      </c>
      <c r="C15" s="65">
        <v>927</v>
      </c>
      <c r="D15" s="65">
        <v>182</v>
      </c>
      <c r="E15" s="66">
        <f t="shared" si="0"/>
        <v>4.23287671232877</v>
      </c>
      <c r="F15" s="66">
        <f t="shared" si="1"/>
        <v>5.09340659340659</v>
      </c>
    </row>
    <row r="16" ht="24" customHeight="1" spans="1:6">
      <c r="A16" s="33" t="s">
        <v>78</v>
      </c>
      <c r="B16" s="65">
        <v>650</v>
      </c>
      <c r="C16" s="65">
        <v>1188</v>
      </c>
      <c r="D16" s="65">
        <v>574</v>
      </c>
      <c r="E16" s="66">
        <f t="shared" si="0"/>
        <v>1.82769230769231</v>
      </c>
      <c r="F16" s="66">
        <f t="shared" si="1"/>
        <v>2.06968641114983</v>
      </c>
    </row>
    <row r="17" ht="24" customHeight="1" spans="1:6">
      <c r="A17" s="33" t="s">
        <v>79</v>
      </c>
      <c r="B17" s="65">
        <v>1413</v>
      </c>
      <c r="C17" s="65">
        <v>446</v>
      </c>
      <c r="D17" s="65">
        <v>1317</v>
      </c>
      <c r="E17" s="66">
        <f t="shared" si="0"/>
        <v>0.315640481245577</v>
      </c>
      <c r="F17" s="66">
        <f t="shared" si="1"/>
        <v>0.338648443432043</v>
      </c>
    </row>
    <row r="18" ht="24" customHeight="1" spans="1:6">
      <c r="A18" s="33" t="s">
        <v>80</v>
      </c>
      <c r="B18" s="65"/>
      <c r="C18" s="65"/>
      <c r="D18" s="65"/>
      <c r="E18" s="66"/>
      <c r="F18" s="66"/>
    </row>
    <row r="19" ht="24" customHeight="1" spans="1:6">
      <c r="A19" s="33" t="s">
        <v>81</v>
      </c>
      <c r="B19" s="65"/>
      <c r="C19" s="65"/>
      <c r="D19" s="65"/>
      <c r="E19" s="66"/>
      <c r="F19" s="66"/>
    </row>
    <row r="20" ht="24" customHeight="1" spans="1:6">
      <c r="A20" s="33" t="s">
        <v>82</v>
      </c>
      <c r="B20" s="65"/>
      <c r="C20" s="65"/>
      <c r="D20" s="65"/>
      <c r="E20" s="66"/>
      <c r="F20" s="66"/>
    </row>
    <row r="21" ht="24" customHeight="1" spans="1:6">
      <c r="A21" s="33" t="s">
        <v>83</v>
      </c>
      <c r="B21" s="65">
        <v>4763</v>
      </c>
      <c r="C21" s="65">
        <v>4764</v>
      </c>
      <c r="D21" s="65">
        <v>4765</v>
      </c>
      <c r="E21" s="66">
        <f t="shared" si="0"/>
        <v>1.00020995171111</v>
      </c>
      <c r="F21" s="66">
        <f t="shared" si="1"/>
        <v>0.999790136411333</v>
      </c>
    </row>
    <row r="22" ht="24" customHeight="1" spans="1:6">
      <c r="A22" s="33" t="s">
        <v>84</v>
      </c>
      <c r="B22" s="65">
        <v>547</v>
      </c>
      <c r="C22" s="65">
        <v>774</v>
      </c>
      <c r="D22" s="65">
        <v>677</v>
      </c>
      <c r="E22" s="66">
        <f t="shared" si="0"/>
        <v>1.41499085923218</v>
      </c>
      <c r="F22" s="66">
        <f t="shared" ref="F22:F30" si="2">C22/D22</f>
        <v>1.14327917282127</v>
      </c>
    </row>
    <row r="23" ht="24" customHeight="1" spans="1:6">
      <c r="A23" s="33" t="s">
        <v>85</v>
      </c>
      <c r="B23" s="65">
        <v>937</v>
      </c>
      <c r="C23" s="65">
        <v>443</v>
      </c>
      <c r="D23" s="65">
        <v>937</v>
      </c>
      <c r="E23" s="66">
        <f t="shared" si="0"/>
        <v>0.472785485592316</v>
      </c>
      <c r="F23" s="66">
        <f t="shared" si="2"/>
        <v>0.472785485592316</v>
      </c>
    </row>
    <row r="24" ht="24" customHeight="1" spans="1:6">
      <c r="A24" s="33" t="s">
        <v>86</v>
      </c>
      <c r="B24" s="65">
        <v>2559</v>
      </c>
      <c r="C24" s="65">
        <v>2608</v>
      </c>
      <c r="D24" s="65">
        <v>2551</v>
      </c>
      <c r="E24" s="66">
        <f t="shared" si="0"/>
        <v>1.01914810472841</v>
      </c>
      <c r="F24" s="66">
        <f t="shared" si="2"/>
        <v>1.02234417875343</v>
      </c>
    </row>
    <row r="25" ht="24" customHeight="1" spans="1:6">
      <c r="A25" s="33" t="s">
        <v>87</v>
      </c>
      <c r="B25" s="65"/>
      <c r="C25" s="65"/>
      <c r="D25" s="65"/>
      <c r="E25" s="66"/>
      <c r="F25" s="66"/>
    </row>
    <row r="26" ht="24" customHeight="1" spans="1:6">
      <c r="A26" s="33" t="s">
        <v>88</v>
      </c>
      <c r="B26" s="65">
        <v>548</v>
      </c>
      <c r="C26" s="65">
        <v>812</v>
      </c>
      <c r="D26" s="65">
        <v>441</v>
      </c>
      <c r="E26" s="66">
        <f t="shared" si="0"/>
        <v>1.48175182481752</v>
      </c>
      <c r="F26" s="66">
        <f t="shared" si="2"/>
        <v>1.84126984126984</v>
      </c>
    </row>
    <row r="27" ht="24" customHeight="1" spans="1:6">
      <c r="A27" s="33" t="s">
        <v>89</v>
      </c>
      <c r="B27" s="65">
        <v>47</v>
      </c>
      <c r="C27" s="65">
        <v>5</v>
      </c>
      <c r="D27" s="65">
        <v>34</v>
      </c>
      <c r="E27" s="66">
        <f t="shared" si="0"/>
        <v>0.106382978723404</v>
      </c>
      <c r="F27" s="66">
        <f t="shared" si="2"/>
        <v>0.147058823529412</v>
      </c>
    </row>
    <row r="28" ht="24" customHeight="1" spans="1:6">
      <c r="A28" s="33" t="s">
        <v>90</v>
      </c>
      <c r="B28" s="65">
        <v>95</v>
      </c>
      <c r="C28" s="65">
        <v>121</v>
      </c>
      <c r="D28" s="65">
        <v>95</v>
      </c>
      <c r="E28" s="66">
        <f t="shared" si="0"/>
        <v>1.27368421052632</v>
      </c>
      <c r="F28" s="66">
        <f t="shared" si="2"/>
        <v>1.27368421052632</v>
      </c>
    </row>
    <row r="29" ht="24" customHeight="1" spans="1:6">
      <c r="A29" s="33" t="s">
        <v>91</v>
      </c>
      <c r="B29" s="65">
        <v>30</v>
      </c>
      <c r="C29" s="65">
        <v>1</v>
      </c>
      <c r="D29" s="65">
        <v>30</v>
      </c>
      <c r="E29" s="66">
        <f t="shared" si="0"/>
        <v>0.0333333333333333</v>
      </c>
      <c r="F29" s="66">
        <f t="shared" si="2"/>
        <v>0.0333333333333333</v>
      </c>
    </row>
    <row r="30" ht="24" customHeight="1" spans="1:6">
      <c r="A30" s="33" t="s">
        <v>92</v>
      </c>
      <c r="B30" s="65">
        <f>B5+B21</f>
        <v>13766</v>
      </c>
      <c r="C30" s="65">
        <v>14910</v>
      </c>
      <c r="D30" s="65">
        <f>D5+D21</f>
        <v>13110</v>
      </c>
      <c r="E30" s="66">
        <f t="shared" si="0"/>
        <v>1.08310329798053</v>
      </c>
      <c r="F30" s="66">
        <f t="shared" si="2"/>
        <v>1.13729977116705</v>
      </c>
    </row>
    <row r="31" ht="24" customHeight="1"/>
  </sheetData>
  <mergeCells count="1">
    <mergeCell ref="A2:F2"/>
  </mergeCells>
  <pageMargins left="0.700694444444445" right="0.700694444444445" top="0.751388888888889" bottom="0.751388888888889" header="0.298611111111111" footer="0.298611111111111"/>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8" sqref="A8"/>
    </sheetView>
  </sheetViews>
  <sheetFormatPr defaultColWidth="9" defaultRowHeight="14.4" outlineLevelCol="2"/>
  <cols>
    <col min="1" max="1" width="30.8796296296296" customWidth="1"/>
    <col min="2" max="2" width="36.6296296296296" customWidth="1"/>
  </cols>
  <sheetData>
    <row r="1" ht="24" customHeight="1" spans="1:1">
      <c r="A1" s="17" t="s">
        <v>93</v>
      </c>
    </row>
    <row r="2" ht="30.95" customHeight="1" spans="1:3">
      <c r="A2" s="22" t="s">
        <v>94</v>
      </c>
      <c r="B2" s="22"/>
      <c r="C2" s="9"/>
    </row>
    <row r="3" ht="21" customHeight="1" spans="1:2">
      <c r="A3" s="45"/>
      <c r="B3" s="40" t="s">
        <v>41</v>
      </c>
    </row>
    <row r="4" ht="45" customHeight="1" spans="1:2">
      <c r="A4" s="12" t="s">
        <v>95</v>
      </c>
      <c r="B4" s="12" t="s">
        <v>63</v>
      </c>
    </row>
    <row r="5" ht="45" customHeight="1" spans="1:2">
      <c r="A5" s="27" t="s">
        <v>96</v>
      </c>
      <c r="B5" s="12">
        <v>85131</v>
      </c>
    </row>
    <row r="6" ht="45" customHeight="1" spans="1:2">
      <c r="A6" s="27" t="s">
        <v>97</v>
      </c>
      <c r="B6" s="12">
        <v>886</v>
      </c>
    </row>
    <row r="7" ht="45" customHeight="1" spans="1:2">
      <c r="A7" s="27" t="s">
        <v>98</v>
      </c>
      <c r="B7" s="12">
        <v>0</v>
      </c>
    </row>
    <row r="8" ht="45" customHeight="1" spans="1:2">
      <c r="A8" s="27" t="s">
        <v>99</v>
      </c>
      <c r="B8" s="12">
        <v>886</v>
      </c>
    </row>
    <row r="9" ht="45" customHeight="1" spans="1:2">
      <c r="A9" s="27" t="s">
        <v>100</v>
      </c>
      <c r="B9" s="12">
        <v>6400</v>
      </c>
    </row>
    <row r="10" ht="45" customHeight="1" spans="1:2">
      <c r="A10" s="27" t="s">
        <v>101</v>
      </c>
      <c r="B10" s="12">
        <v>1500</v>
      </c>
    </row>
    <row r="11" ht="45" customHeight="1" spans="1:2">
      <c r="A11" s="27" t="s">
        <v>102</v>
      </c>
      <c r="B11" s="12">
        <v>16169</v>
      </c>
    </row>
    <row r="12" ht="45" customHeight="1" spans="1:2">
      <c r="A12" s="27" t="s">
        <v>103</v>
      </c>
      <c r="B12" s="12">
        <v>110086</v>
      </c>
    </row>
  </sheetData>
  <mergeCells count="1">
    <mergeCell ref="A2:B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71"/>
  <sheetViews>
    <sheetView topLeftCell="A535" workbookViewId="0">
      <selection activeCell="C113" sqref="C113"/>
    </sheetView>
  </sheetViews>
  <sheetFormatPr defaultColWidth="9" defaultRowHeight="14.4" outlineLevelCol="3"/>
  <cols>
    <col min="1" max="1" width="36.6296296296296" style="57" customWidth="1"/>
    <col min="2" max="2" width="21.6296296296296" style="45" customWidth="1"/>
    <col min="3" max="3" width="21.3796296296296" style="45" customWidth="1"/>
    <col min="4" max="4" width="24.5" style="13" customWidth="1"/>
    <col min="5" max="5" width="22.6296296296296" customWidth="1"/>
  </cols>
  <sheetData>
    <row r="1" ht="21" customHeight="1" spans="1:1">
      <c r="A1" s="44" t="s">
        <v>104</v>
      </c>
    </row>
    <row r="2" ht="23.1" customHeight="1" spans="1:4">
      <c r="A2" s="22" t="s">
        <v>105</v>
      </c>
      <c r="B2" s="22"/>
      <c r="C2" s="22"/>
      <c r="D2" s="22"/>
    </row>
    <row r="3" ht="23.1" customHeight="1" spans="1:4">
      <c r="A3" s="51"/>
      <c r="D3" s="24" t="s">
        <v>106</v>
      </c>
    </row>
    <row r="4" ht="29.1" customHeight="1" spans="1:4">
      <c r="A4" s="5" t="s">
        <v>95</v>
      </c>
      <c r="B4" s="5" t="s">
        <v>63</v>
      </c>
      <c r="C4" s="58" t="s">
        <v>64</v>
      </c>
      <c r="D4" s="58" t="s">
        <v>107</v>
      </c>
    </row>
    <row r="5" ht="29.1" customHeight="1" spans="1:4">
      <c r="A5" s="5" t="s">
        <v>108</v>
      </c>
      <c r="B5" s="5">
        <v>85131</v>
      </c>
      <c r="C5" s="58">
        <v>100828</v>
      </c>
      <c r="D5" s="59">
        <f>B5/C5</f>
        <v>0.84431903836236</v>
      </c>
    </row>
    <row r="6" ht="20.1" customHeight="1" spans="1:4">
      <c r="A6" s="42" t="s">
        <v>109</v>
      </c>
      <c r="B6" s="60">
        <v>8368</v>
      </c>
      <c r="C6" s="60">
        <v>10429</v>
      </c>
      <c r="D6" s="61">
        <f>B6/C6</f>
        <v>0.802377984466392</v>
      </c>
    </row>
    <row r="7" ht="20.1" customHeight="1" spans="1:4">
      <c r="A7" s="42" t="s">
        <v>110</v>
      </c>
      <c r="B7" s="60">
        <v>191</v>
      </c>
      <c r="C7" s="60">
        <v>107</v>
      </c>
      <c r="D7" s="61">
        <f>B7/C7</f>
        <v>1.78504672897196</v>
      </c>
    </row>
    <row r="8" ht="20.1" customHeight="1" spans="1:4">
      <c r="A8" s="43" t="s">
        <v>111</v>
      </c>
      <c r="B8" s="60">
        <v>113</v>
      </c>
      <c r="C8" s="60">
        <v>61</v>
      </c>
      <c r="D8" s="61">
        <f>B8/C8</f>
        <v>1.85245901639344</v>
      </c>
    </row>
    <row r="9" ht="20.1" customHeight="1" spans="1:4">
      <c r="A9" s="43" t="s">
        <v>112</v>
      </c>
      <c r="B9" s="60">
        <v>45</v>
      </c>
      <c r="C9" s="60">
        <v>41</v>
      </c>
      <c r="D9" s="61">
        <f>B9/C9</f>
        <v>1.09756097560976</v>
      </c>
    </row>
    <row r="10" ht="20.1" customHeight="1" spans="1:4">
      <c r="A10" s="43" t="s">
        <v>113</v>
      </c>
      <c r="B10" s="60"/>
      <c r="C10" s="60"/>
      <c r="D10" s="61"/>
    </row>
    <row r="11" ht="20.1" customHeight="1" spans="1:4">
      <c r="A11" s="43" t="s">
        <v>114</v>
      </c>
      <c r="B11" s="60"/>
      <c r="C11" s="60"/>
      <c r="D11" s="61"/>
    </row>
    <row r="12" ht="20.1" customHeight="1" spans="1:4">
      <c r="A12" s="43" t="s">
        <v>115</v>
      </c>
      <c r="B12" s="60"/>
      <c r="C12" s="60"/>
      <c r="D12" s="61"/>
    </row>
    <row r="13" ht="20.1" customHeight="1" spans="1:4">
      <c r="A13" s="43" t="s">
        <v>116</v>
      </c>
      <c r="B13" s="60"/>
      <c r="C13" s="60"/>
      <c r="D13" s="61"/>
    </row>
    <row r="14" ht="20.1" customHeight="1" spans="1:4">
      <c r="A14" s="43" t="s">
        <v>117</v>
      </c>
      <c r="B14" s="60"/>
      <c r="C14" s="60"/>
      <c r="D14" s="61"/>
    </row>
    <row r="15" ht="20.1" customHeight="1" spans="1:4">
      <c r="A15" s="43" t="s">
        <v>118</v>
      </c>
      <c r="B15" s="60"/>
      <c r="C15" s="60"/>
      <c r="D15" s="61"/>
    </row>
    <row r="16" ht="20.1" customHeight="1" spans="1:4">
      <c r="A16" s="43" t="s">
        <v>119</v>
      </c>
      <c r="B16" s="60"/>
      <c r="C16" s="60"/>
      <c r="D16" s="61"/>
    </row>
    <row r="17" ht="20.1" customHeight="1" spans="1:4">
      <c r="A17" s="43" t="s">
        <v>120</v>
      </c>
      <c r="B17" s="60">
        <v>5</v>
      </c>
      <c r="C17" s="60"/>
      <c r="D17" s="61"/>
    </row>
    <row r="18" ht="20.1" customHeight="1" spans="1:4">
      <c r="A18" s="43" t="s">
        <v>121</v>
      </c>
      <c r="B18" s="60">
        <v>28</v>
      </c>
      <c r="C18" s="60">
        <v>5</v>
      </c>
      <c r="D18" s="61">
        <f>B18/C18</f>
        <v>5.6</v>
      </c>
    </row>
    <row r="19" ht="20.1" customHeight="1" spans="1:4">
      <c r="A19" s="42" t="s">
        <v>122</v>
      </c>
      <c r="B19" s="60">
        <v>9</v>
      </c>
      <c r="C19" s="60"/>
      <c r="D19" s="61"/>
    </row>
    <row r="20" ht="20.1" customHeight="1" spans="1:4">
      <c r="A20" s="43" t="s">
        <v>111</v>
      </c>
      <c r="B20" s="60"/>
      <c r="C20" s="60"/>
      <c r="D20" s="61"/>
    </row>
    <row r="21" ht="20.1" customHeight="1" spans="1:4">
      <c r="A21" s="43" t="s">
        <v>112</v>
      </c>
      <c r="B21" s="60">
        <v>9</v>
      </c>
      <c r="C21" s="60"/>
      <c r="D21" s="61"/>
    </row>
    <row r="22" ht="20.1" customHeight="1" spans="1:4">
      <c r="A22" s="43" t="s">
        <v>113</v>
      </c>
      <c r="B22" s="60"/>
      <c r="C22" s="60"/>
      <c r="D22" s="61"/>
    </row>
    <row r="23" ht="20.1" customHeight="1" spans="1:4">
      <c r="A23" s="43" t="s">
        <v>123</v>
      </c>
      <c r="B23" s="60"/>
      <c r="C23" s="60"/>
      <c r="D23" s="61"/>
    </row>
    <row r="24" ht="20.1" customHeight="1" spans="1:4">
      <c r="A24" s="43" t="s">
        <v>124</v>
      </c>
      <c r="B24" s="60"/>
      <c r="C24" s="60"/>
      <c r="D24" s="61"/>
    </row>
    <row r="25" ht="20.1" customHeight="1" spans="1:4">
      <c r="A25" s="43" t="s">
        <v>125</v>
      </c>
      <c r="B25" s="60"/>
      <c r="C25" s="60"/>
      <c r="D25" s="61"/>
    </row>
    <row r="26" ht="20.1" customHeight="1" spans="1:4">
      <c r="A26" s="43" t="s">
        <v>120</v>
      </c>
      <c r="B26" s="60"/>
      <c r="C26" s="60"/>
      <c r="D26" s="61"/>
    </row>
    <row r="27" ht="20.1" customHeight="1" spans="1:4">
      <c r="A27" s="43" t="s">
        <v>126</v>
      </c>
      <c r="B27" s="60"/>
      <c r="C27" s="60"/>
      <c r="D27" s="61"/>
    </row>
    <row r="28" ht="20.1" customHeight="1" spans="1:4">
      <c r="A28" s="42" t="s">
        <v>127</v>
      </c>
      <c r="B28" s="60">
        <v>2790</v>
      </c>
      <c r="C28" s="60">
        <v>4920</v>
      </c>
      <c r="D28" s="61">
        <f>B28/C28</f>
        <v>0.567073170731707</v>
      </c>
    </row>
    <row r="29" ht="20.1" customHeight="1" spans="1:4">
      <c r="A29" s="43" t="s">
        <v>111</v>
      </c>
      <c r="B29" s="60">
        <v>1187</v>
      </c>
      <c r="C29" s="60">
        <v>3196</v>
      </c>
      <c r="D29" s="61">
        <f>B29/C29</f>
        <v>0.371401752190238</v>
      </c>
    </row>
    <row r="30" ht="20.1" customHeight="1" spans="1:4">
      <c r="A30" s="43" t="s">
        <v>112</v>
      </c>
      <c r="B30" s="60">
        <v>418</v>
      </c>
      <c r="C30" s="60">
        <v>283</v>
      </c>
      <c r="D30" s="61">
        <f>B30/C30</f>
        <v>1.47703180212014</v>
      </c>
    </row>
    <row r="31" ht="20.1" customHeight="1" spans="1:4">
      <c r="A31" s="43" t="s">
        <v>113</v>
      </c>
      <c r="B31" s="60">
        <v>453</v>
      </c>
      <c r="C31" s="60">
        <v>618</v>
      </c>
      <c r="D31" s="61">
        <f>B31/C31</f>
        <v>0.733009708737864</v>
      </c>
    </row>
    <row r="32" ht="20.1" customHeight="1" spans="1:4">
      <c r="A32" s="43" t="s">
        <v>128</v>
      </c>
      <c r="B32" s="60"/>
      <c r="C32" s="60"/>
      <c r="D32" s="61"/>
    </row>
    <row r="33" ht="20.1" customHeight="1" spans="1:4">
      <c r="A33" s="43" t="s">
        <v>129</v>
      </c>
      <c r="B33" s="60"/>
      <c r="C33" s="60">
        <v>8</v>
      </c>
      <c r="D33" s="61"/>
    </row>
    <row r="34" ht="20.1" customHeight="1" spans="1:4">
      <c r="A34" s="43" t="s">
        <v>130</v>
      </c>
      <c r="B34" s="60"/>
      <c r="C34" s="60"/>
      <c r="D34" s="61"/>
    </row>
    <row r="35" ht="20.1" customHeight="1" spans="1:4">
      <c r="A35" s="43" t="s">
        <v>131</v>
      </c>
      <c r="B35" s="60">
        <v>145</v>
      </c>
      <c r="C35" s="60">
        <v>114</v>
      </c>
      <c r="D35" s="61">
        <f>B35/C35</f>
        <v>1.2719298245614</v>
      </c>
    </row>
    <row r="36" ht="20.1" customHeight="1" spans="1:4">
      <c r="A36" s="43" t="s">
        <v>132</v>
      </c>
      <c r="B36" s="60"/>
      <c r="C36" s="60"/>
      <c r="D36" s="61"/>
    </row>
    <row r="37" ht="20.1" customHeight="1" spans="1:4">
      <c r="A37" s="43" t="s">
        <v>120</v>
      </c>
      <c r="B37" s="60">
        <v>359</v>
      </c>
      <c r="C37" s="60">
        <v>305</v>
      </c>
      <c r="D37" s="61">
        <f>B37/C37</f>
        <v>1.17704918032787</v>
      </c>
    </row>
    <row r="38" ht="20.1" customHeight="1" spans="1:4">
      <c r="A38" s="43" t="s">
        <v>133</v>
      </c>
      <c r="B38" s="60">
        <v>228</v>
      </c>
      <c r="C38" s="60">
        <v>396</v>
      </c>
      <c r="D38" s="61">
        <f>B38/C38</f>
        <v>0.575757575757576</v>
      </c>
    </row>
    <row r="39" ht="20.1" customHeight="1" spans="1:4">
      <c r="A39" s="42" t="s">
        <v>134</v>
      </c>
      <c r="B39" s="60">
        <v>167</v>
      </c>
      <c r="C39" s="60">
        <v>877</v>
      </c>
      <c r="D39" s="61">
        <f>B39/C39</f>
        <v>0.19042189281642</v>
      </c>
    </row>
    <row r="40" ht="20.1" customHeight="1" spans="1:4">
      <c r="A40" s="43" t="s">
        <v>111</v>
      </c>
      <c r="B40" s="60">
        <v>48</v>
      </c>
      <c r="C40" s="60">
        <v>53</v>
      </c>
      <c r="D40" s="61">
        <f>B40/C40</f>
        <v>0.905660377358491</v>
      </c>
    </row>
    <row r="41" ht="20.1" customHeight="1" spans="1:4">
      <c r="A41" s="43" t="s">
        <v>112</v>
      </c>
      <c r="B41" s="60">
        <v>74</v>
      </c>
      <c r="C41" s="60">
        <v>112</v>
      </c>
      <c r="D41" s="61">
        <f>B41/C41</f>
        <v>0.660714285714286</v>
      </c>
    </row>
    <row r="42" ht="20.1" customHeight="1" spans="1:4">
      <c r="A42" s="43" t="s">
        <v>113</v>
      </c>
      <c r="B42" s="60"/>
      <c r="C42" s="60"/>
      <c r="D42" s="61"/>
    </row>
    <row r="43" ht="20.1" customHeight="1" spans="1:4">
      <c r="A43" s="43" t="s">
        <v>135</v>
      </c>
      <c r="B43" s="60"/>
      <c r="C43" s="60"/>
      <c r="D43" s="61"/>
    </row>
    <row r="44" ht="20.1" customHeight="1" spans="1:4">
      <c r="A44" s="43" t="s">
        <v>136</v>
      </c>
      <c r="B44" s="60"/>
      <c r="C44" s="60"/>
      <c r="D44" s="61"/>
    </row>
    <row r="45" ht="20.1" customHeight="1" spans="1:4">
      <c r="A45" s="43" t="s">
        <v>137</v>
      </c>
      <c r="B45" s="60"/>
      <c r="C45" s="60"/>
      <c r="D45" s="61"/>
    </row>
    <row r="46" ht="20.1" customHeight="1" spans="1:4">
      <c r="A46" s="43" t="s">
        <v>138</v>
      </c>
      <c r="B46" s="60"/>
      <c r="C46" s="60"/>
      <c r="D46" s="61"/>
    </row>
    <row r="47" ht="20.1" customHeight="1" spans="1:4">
      <c r="A47" s="43" t="s">
        <v>139</v>
      </c>
      <c r="B47" s="60"/>
      <c r="C47" s="60"/>
      <c r="D47" s="61"/>
    </row>
    <row r="48" ht="20.1" customHeight="1" spans="1:4">
      <c r="A48" s="43" t="s">
        <v>120</v>
      </c>
      <c r="B48" s="60">
        <v>23</v>
      </c>
      <c r="C48" s="60">
        <v>18</v>
      </c>
      <c r="D48" s="61">
        <f>B48/C48</f>
        <v>1.27777777777778</v>
      </c>
    </row>
    <row r="49" ht="20.1" customHeight="1" spans="1:4">
      <c r="A49" s="43" t="s">
        <v>140</v>
      </c>
      <c r="B49" s="60">
        <v>22</v>
      </c>
      <c r="C49" s="60">
        <v>694</v>
      </c>
      <c r="D49" s="61">
        <f>B49/C49</f>
        <v>0.031700288184438</v>
      </c>
    </row>
    <row r="50" ht="20.1" customHeight="1" spans="1:4">
      <c r="A50" s="42" t="s">
        <v>141</v>
      </c>
      <c r="B50" s="60">
        <v>135</v>
      </c>
      <c r="C50" s="60">
        <v>100</v>
      </c>
      <c r="D50" s="61">
        <f>B50/C50</f>
        <v>1.35</v>
      </c>
    </row>
    <row r="51" ht="20.1" customHeight="1" spans="1:4">
      <c r="A51" s="43" t="s">
        <v>111</v>
      </c>
      <c r="B51" s="60"/>
      <c r="C51" s="60">
        <v>17</v>
      </c>
      <c r="D51" s="61"/>
    </row>
    <row r="52" ht="20.1" customHeight="1" spans="1:4">
      <c r="A52" s="43" t="s">
        <v>112</v>
      </c>
      <c r="B52" s="60">
        <v>2</v>
      </c>
      <c r="C52" s="60">
        <v>3</v>
      </c>
      <c r="D52" s="61">
        <f>B52/C52</f>
        <v>0.666666666666667</v>
      </c>
    </row>
    <row r="53" ht="20.1" customHeight="1" spans="1:4">
      <c r="A53" s="43" t="s">
        <v>113</v>
      </c>
      <c r="B53" s="60"/>
      <c r="C53" s="60"/>
      <c r="D53" s="61"/>
    </row>
    <row r="54" ht="20.1" customHeight="1" spans="1:4">
      <c r="A54" s="43" t="s">
        <v>142</v>
      </c>
      <c r="B54" s="60"/>
      <c r="C54" s="60"/>
      <c r="D54" s="61"/>
    </row>
    <row r="55" ht="20.1" customHeight="1" spans="1:4">
      <c r="A55" s="43" t="s">
        <v>143</v>
      </c>
      <c r="B55" s="60">
        <v>25</v>
      </c>
      <c r="C55" s="60"/>
      <c r="D55" s="61"/>
    </row>
    <row r="56" ht="20.1" customHeight="1" spans="1:4">
      <c r="A56" s="43" t="s">
        <v>144</v>
      </c>
      <c r="B56" s="60"/>
      <c r="C56" s="60"/>
      <c r="D56" s="61"/>
    </row>
    <row r="57" ht="20.1" customHeight="1" spans="1:4">
      <c r="A57" s="43" t="s">
        <v>145</v>
      </c>
      <c r="B57" s="60">
        <v>66</v>
      </c>
      <c r="C57" s="60">
        <v>49</v>
      </c>
      <c r="D57" s="61">
        <f>B57/C57</f>
        <v>1.3469387755102</v>
      </c>
    </row>
    <row r="58" ht="20.1" customHeight="1" spans="1:4">
      <c r="A58" s="43" t="s">
        <v>146</v>
      </c>
      <c r="B58" s="60"/>
      <c r="C58" s="60"/>
      <c r="D58" s="61"/>
    </row>
    <row r="59" ht="20.1" customHeight="1" spans="1:4">
      <c r="A59" s="43" t="s">
        <v>120</v>
      </c>
      <c r="B59" s="60">
        <v>23</v>
      </c>
      <c r="C59" s="60"/>
      <c r="D59" s="61"/>
    </row>
    <row r="60" ht="20.1" customHeight="1" spans="1:4">
      <c r="A60" s="43" t="s">
        <v>147</v>
      </c>
      <c r="B60" s="60">
        <v>19</v>
      </c>
      <c r="C60" s="60">
        <v>31</v>
      </c>
      <c r="D60" s="61">
        <f>B60/C60</f>
        <v>0.612903225806452</v>
      </c>
    </row>
    <row r="61" ht="20.1" customHeight="1" spans="1:4">
      <c r="A61" s="42" t="s">
        <v>148</v>
      </c>
      <c r="B61" s="60">
        <v>430</v>
      </c>
      <c r="C61" s="60">
        <v>510</v>
      </c>
      <c r="D61" s="61">
        <f>B61/C61</f>
        <v>0.843137254901961</v>
      </c>
    </row>
    <row r="62" ht="20.1" customHeight="1" spans="1:4">
      <c r="A62" s="43" t="s">
        <v>111</v>
      </c>
      <c r="B62" s="60">
        <v>187</v>
      </c>
      <c r="C62" s="60">
        <v>279</v>
      </c>
      <c r="D62" s="61">
        <f>B62/C62</f>
        <v>0.670250896057348</v>
      </c>
    </row>
    <row r="63" ht="20.1" customHeight="1" spans="1:4">
      <c r="A63" s="43" t="s">
        <v>112</v>
      </c>
      <c r="B63" s="60">
        <v>18</v>
      </c>
      <c r="C63" s="60">
        <v>25</v>
      </c>
      <c r="D63" s="61">
        <f>B63/C63</f>
        <v>0.72</v>
      </c>
    </row>
    <row r="64" ht="20.1" customHeight="1" spans="1:4">
      <c r="A64" s="43" t="s">
        <v>113</v>
      </c>
      <c r="B64" s="60"/>
      <c r="C64" s="60"/>
      <c r="D64" s="61"/>
    </row>
    <row r="65" ht="20.1" customHeight="1" spans="1:4">
      <c r="A65" s="43" t="s">
        <v>149</v>
      </c>
      <c r="B65" s="60"/>
      <c r="C65" s="60"/>
      <c r="D65" s="61"/>
    </row>
    <row r="66" ht="20.1" customHeight="1" spans="1:4">
      <c r="A66" s="43" t="s">
        <v>150</v>
      </c>
      <c r="B66" s="60">
        <v>15</v>
      </c>
      <c r="C66" s="60">
        <v>16</v>
      </c>
      <c r="D66" s="61">
        <f>B66/C66</f>
        <v>0.9375</v>
      </c>
    </row>
    <row r="67" ht="20.1" customHeight="1" spans="1:4">
      <c r="A67" s="43" t="s">
        <v>151</v>
      </c>
      <c r="B67" s="60"/>
      <c r="C67" s="60"/>
      <c r="D67" s="61"/>
    </row>
    <row r="68" ht="20.1" customHeight="1" spans="1:4">
      <c r="A68" s="43" t="s">
        <v>152</v>
      </c>
      <c r="B68" s="60">
        <v>64</v>
      </c>
      <c r="C68" s="60">
        <v>82</v>
      </c>
      <c r="D68" s="61">
        <f>B68/C68</f>
        <v>0.780487804878049</v>
      </c>
    </row>
    <row r="69" ht="20.1" customHeight="1" spans="1:4">
      <c r="A69" s="43" t="s">
        <v>153</v>
      </c>
      <c r="B69" s="60"/>
      <c r="C69" s="60"/>
      <c r="D69" s="61"/>
    </row>
    <row r="70" ht="20.1" customHeight="1" spans="1:4">
      <c r="A70" s="43" t="s">
        <v>120</v>
      </c>
      <c r="B70" s="60">
        <v>46</v>
      </c>
      <c r="C70" s="60">
        <v>18</v>
      </c>
      <c r="D70" s="61">
        <f>B70/C70</f>
        <v>2.55555555555556</v>
      </c>
    </row>
    <row r="71" ht="20.1" customHeight="1" spans="1:4">
      <c r="A71" s="43" t="s">
        <v>154</v>
      </c>
      <c r="B71" s="60">
        <v>100</v>
      </c>
      <c r="C71" s="60">
        <v>90</v>
      </c>
      <c r="D71" s="61">
        <f>B71/C71</f>
        <v>1.11111111111111</v>
      </c>
    </row>
    <row r="72" ht="20.1" customHeight="1" spans="1:4">
      <c r="A72" s="42" t="s">
        <v>155</v>
      </c>
      <c r="B72" s="60">
        <v>831</v>
      </c>
      <c r="C72" s="60">
        <v>568</v>
      </c>
      <c r="D72" s="61">
        <f>B72/C72</f>
        <v>1.46302816901408</v>
      </c>
    </row>
    <row r="73" ht="20.1" customHeight="1" spans="1:4">
      <c r="A73" s="43" t="s">
        <v>111</v>
      </c>
      <c r="B73" s="60">
        <v>3</v>
      </c>
      <c r="C73" s="60">
        <v>23</v>
      </c>
      <c r="D73" s="61">
        <f>B73/C73</f>
        <v>0.130434782608696</v>
      </c>
    </row>
    <row r="74" ht="20.1" customHeight="1" spans="1:4">
      <c r="A74" s="43" t="s">
        <v>112</v>
      </c>
      <c r="B74" s="60">
        <v>200</v>
      </c>
      <c r="C74" s="60">
        <v>512</v>
      </c>
      <c r="D74" s="61">
        <f>B74/C74</f>
        <v>0.390625</v>
      </c>
    </row>
    <row r="75" ht="20.1" customHeight="1" spans="1:4">
      <c r="A75" s="43" t="s">
        <v>113</v>
      </c>
      <c r="B75" s="60"/>
      <c r="C75" s="60"/>
      <c r="D75" s="61"/>
    </row>
    <row r="76" ht="20.1" customHeight="1" spans="1:4">
      <c r="A76" s="43" t="s">
        <v>156</v>
      </c>
      <c r="B76" s="60"/>
      <c r="C76" s="60"/>
      <c r="D76" s="61"/>
    </row>
    <row r="77" ht="20.1" customHeight="1" spans="1:4">
      <c r="A77" s="43" t="s">
        <v>157</v>
      </c>
      <c r="B77" s="60"/>
      <c r="C77" s="60"/>
      <c r="D77" s="61"/>
    </row>
    <row r="78" ht="20.1" customHeight="1" spans="1:4">
      <c r="A78" s="43" t="s">
        <v>158</v>
      </c>
      <c r="B78" s="60"/>
      <c r="C78" s="60"/>
      <c r="D78" s="61"/>
    </row>
    <row r="79" ht="20.1" customHeight="1" spans="1:4">
      <c r="A79" s="43" t="s">
        <v>159</v>
      </c>
      <c r="B79" s="60"/>
      <c r="C79" s="60"/>
      <c r="D79" s="61"/>
    </row>
    <row r="80" ht="20.1" customHeight="1" spans="1:4">
      <c r="A80" s="43" t="s">
        <v>160</v>
      </c>
      <c r="B80" s="60"/>
      <c r="C80" s="60"/>
      <c r="D80" s="61"/>
    </row>
    <row r="81" ht="20.1" customHeight="1" spans="1:4">
      <c r="A81" s="43" t="s">
        <v>152</v>
      </c>
      <c r="B81" s="60"/>
      <c r="C81" s="60"/>
      <c r="D81" s="61"/>
    </row>
    <row r="82" ht="20.1" customHeight="1" spans="1:4">
      <c r="A82" s="43" t="s">
        <v>161</v>
      </c>
      <c r="B82" s="60">
        <v>580</v>
      </c>
      <c r="C82" s="60"/>
      <c r="D82" s="61"/>
    </row>
    <row r="83" ht="20.1" customHeight="1" spans="1:4">
      <c r="A83" s="43" t="s">
        <v>120</v>
      </c>
      <c r="B83" s="60"/>
      <c r="C83" s="60"/>
      <c r="D83" s="61"/>
    </row>
    <row r="84" ht="20.1" customHeight="1" spans="1:4">
      <c r="A84" s="43" t="s">
        <v>162</v>
      </c>
      <c r="B84" s="60">
        <v>48</v>
      </c>
      <c r="C84" s="60">
        <v>33</v>
      </c>
      <c r="D84" s="61">
        <f>B84/C84</f>
        <v>1.45454545454545</v>
      </c>
    </row>
    <row r="85" ht="20.1" customHeight="1" spans="1:4">
      <c r="A85" s="42" t="s">
        <v>163</v>
      </c>
      <c r="B85" s="60">
        <v>157</v>
      </c>
      <c r="C85" s="60">
        <v>146</v>
      </c>
      <c r="D85" s="61">
        <f>B85/C85</f>
        <v>1.07534246575342</v>
      </c>
    </row>
    <row r="86" ht="20.1" customHeight="1" spans="1:4">
      <c r="A86" s="43" t="s">
        <v>111</v>
      </c>
      <c r="B86" s="60">
        <v>33</v>
      </c>
      <c r="C86" s="60">
        <v>89</v>
      </c>
      <c r="D86" s="61">
        <f>B86/C86</f>
        <v>0.370786516853933</v>
      </c>
    </row>
    <row r="87" ht="20.1" customHeight="1" spans="1:4">
      <c r="A87" s="43" t="s">
        <v>112</v>
      </c>
      <c r="B87" s="60">
        <v>33</v>
      </c>
      <c r="C87" s="60">
        <v>50</v>
      </c>
      <c r="D87" s="61">
        <f>B87/C87</f>
        <v>0.66</v>
      </c>
    </row>
    <row r="88" ht="20.1" customHeight="1" spans="1:4">
      <c r="A88" s="43" t="s">
        <v>113</v>
      </c>
      <c r="B88" s="60"/>
      <c r="C88" s="60"/>
      <c r="D88" s="61"/>
    </row>
    <row r="89" ht="20.1" customHeight="1" spans="1:4">
      <c r="A89" s="43" t="s">
        <v>164</v>
      </c>
      <c r="B89" s="60">
        <v>2</v>
      </c>
      <c r="C89" s="60">
        <v>4</v>
      </c>
      <c r="D89" s="61">
        <f>B89/C89</f>
        <v>0.5</v>
      </c>
    </row>
    <row r="90" ht="20.1" customHeight="1" spans="1:4">
      <c r="A90" s="43" t="s">
        <v>165</v>
      </c>
      <c r="B90" s="60">
        <v>9</v>
      </c>
      <c r="C90" s="60"/>
      <c r="D90" s="61"/>
    </row>
    <row r="91" ht="20.1" customHeight="1" spans="1:4">
      <c r="A91" s="43" t="s">
        <v>152</v>
      </c>
      <c r="B91" s="60"/>
      <c r="C91" s="60"/>
      <c r="D91" s="61"/>
    </row>
    <row r="92" ht="20.1" customHeight="1" spans="1:4">
      <c r="A92" s="43" t="s">
        <v>120</v>
      </c>
      <c r="B92" s="60">
        <v>44</v>
      </c>
      <c r="C92" s="60"/>
      <c r="D92" s="61"/>
    </row>
    <row r="93" ht="20.1" customHeight="1" spans="1:4">
      <c r="A93" s="43" t="s">
        <v>166</v>
      </c>
      <c r="B93" s="60">
        <v>36</v>
      </c>
      <c r="C93" s="60">
        <v>3</v>
      </c>
      <c r="D93" s="61">
        <f>B93/C93</f>
        <v>12</v>
      </c>
    </row>
    <row r="94" ht="20.1" customHeight="1" spans="1:4">
      <c r="A94" s="42" t="s">
        <v>167</v>
      </c>
      <c r="B94" s="60"/>
      <c r="C94" s="60"/>
      <c r="D94" s="61"/>
    </row>
    <row r="95" ht="20.1" customHeight="1" spans="1:4">
      <c r="A95" s="43" t="s">
        <v>111</v>
      </c>
      <c r="B95" s="60"/>
      <c r="C95" s="60"/>
      <c r="D95" s="61"/>
    </row>
    <row r="96" ht="20.1" customHeight="1" spans="1:4">
      <c r="A96" s="43" t="s">
        <v>112</v>
      </c>
      <c r="B96" s="60"/>
      <c r="C96" s="60"/>
      <c r="D96" s="61"/>
    </row>
    <row r="97" ht="20.1" customHeight="1" spans="1:4">
      <c r="A97" s="43" t="s">
        <v>113</v>
      </c>
      <c r="B97" s="60"/>
      <c r="C97" s="60"/>
      <c r="D97" s="61"/>
    </row>
    <row r="98" ht="20.1" customHeight="1" spans="1:4">
      <c r="A98" s="43" t="s">
        <v>168</v>
      </c>
      <c r="B98" s="60"/>
      <c r="C98" s="60"/>
      <c r="D98" s="61"/>
    </row>
    <row r="99" ht="20.1" customHeight="1" spans="1:4">
      <c r="A99" s="43" t="s">
        <v>169</v>
      </c>
      <c r="B99" s="60"/>
      <c r="C99" s="60"/>
      <c r="D99" s="61"/>
    </row>
    <row r="100" ht="20.1" customHeight="1" spans="1:4">
      <c r="A100" s="43" t="s">
        <v>152</v>
      </c>
      <c r="B100" s="60"/>
      <c r="C100" s="60"/>
      <c r="D100" s="61"/>
    </row>
    <row r="101" ht="20.1" customHeight="1" spans="1:4">
      <c r="A101" s="43" t="s">
        <v>170</v>
      </c>
      <c r="B101" s="60"/>
      <c r="C101" s="60"/>
      <c r="D101" s="61"/>
    </row>
    <row r="102" ht="20.1" customHeight="1" spans="1:4">
      <c r="A102" s="43" t="s">
        <v>171</v>
      </c>
      <c r="B102" s="60"/>
      <c r="C102" s="60"/>
      <c r="D102" s="61"/>
    </row>
    <row r="103" ht="20.1" customHeight="1" spans="1:4">
      <c r="A103" s="43" t="s">
        <v>172</v>
      </c>
      <c r="B103" s="60"/>
      <c r="C103" s="60"/>
      <c r="D103" s="61"/>
    </row>
    <row r="104" ht="20.1" customHeight="1" spans="1:4">
      <c r="A104" s="43" t="s">
        <v>173</v>
      </c>
      <c r="B104" s="60"/>
      <c r="C104" s="60"/>
      <c r="D104" s="61"/>
    </row>
    <row r="105" ht="20.1" customHeight="1" spans="1:4">
      <c r="A105" s="43" t="s">
        <v>120</v>
      </c>
      <c r="B105" s="60"/>
      <c r="C105" s="60"/>
      <c r="D105" s="61"/>
    </row>
    <row r="106" ht="20.1" customHeight="1" spans="1:4">
      <c r="A106" s="43" t="s">
        <v>174</v>
      </c>
      <c r="B106" s="60"/>
      <c r="C106" s="60"/>
      <c r="D106" s="61"/>
    </row>
    <row r="107" ht="20.1" customHeight="1" spans="1:4">
      <c r="A107" s="42" t="s">
        <v>175</v>
      </c>
      <c r="B107" s="60"/>
      <c r="C107" s="60">
        <v>59</v>
      </c>
      <c r="D107" s="61"/>
    </row>
    <row r="108" ht="20.1" customHeight="1" spans="1:4">
      <c r="A108" s="43" t="s">
        <v>111</v>
      </c>
      <c r="B108" s="60"/>
      <c r="C108" s="60">
        <v>29</v>
      </c>
      <c r="D108" s="61"/>
    </row>
    <row r="109" ht="20.1" customHeight="1" spans="1:4">
      <c r="A109" s="43" t="s">
        <v>112</v>
      </c>
      <c r="B109" s="60"/>
      <c r="C109" s="60">
        <v>24</v>
      </c>
      <c r="D109" s="61"/>
    </row>
    <row r="110" ht="20.1" customHeight="1" spans="1:4">
      <c r="A110" s="43" t="s">
        <v>113</v>
      </c>
      <c r="B110" s="60"/>
      <c r="C110" s="60"/>
      <c r="D110" s="61"/>
    </row>
    <row r="111" ht="20.1" customHeight="1" spans="1:4">
      <c r="A111" s="43" t="s">
        <v>176</v>
      </c>
      <c r="B111" s="60"/>
      <c r="C111" s="60"/>
      <c r="D111" s="61"/>
    </row>
    <row r="112" ht="20.1" customHeight="1" spans="1:4">
      <c r="A112" s="43" t="s">
        <v>177</v>
      </c>
      <c r="B112" s="60"/>
      <c r="C112" s="60"/>
      <c r="D112" s="61"/>
    </row>
    <row r="113" ht="20.1" customHeight="1" spans="1:4">
      <c r="A113" s="43" t="s">
        <v>178</v>
      </c>
      <c r="B113" s="60"/>
      <c r="C113" s="60"/>
      <c r="D113" s="61"/>
    </row>
    <row r="114" ht="20.1" customHeight="1" spans="1:4">
      <c r="A114" s="43" t="s">
        <v>179</v>
      </c>
      <c r="B114" s="60"/>
      <c r="C114" s="60"/>
      <c r="D114" s="61"/>
    </row>
    <row r="115" ht="20.1" customHeight="1" spans="1:4">
      <c r="A115" s="43" t="s">
        <v>120</v>
      </c>
      <c r="B115" s="60"/>
      <c r="C115" s="60"/>
      <c r="D115" s="61"/>
    </row>
    <row r="116" ht="20.1" customHeight="1" spans="1:4">
      <c r="A116" s="43" t="s">
        <v>180</v>
      </c>
      <c r="B116" s="60"/>
      <c r="C116" s="60">
        <v>6</v>
      </c>
      <c r="D116" s="61"/>
    </row>
    <row r="117" ht="20.1" customHeight="1" spans="1:4">
      <c r="A117" s="42" t="s">
        <v>181</v>
      </c>
      <c r="B117" s="60">
        <v>452</v>
      </c>
      <c r="C117" s="60">
        <v>413</v>
      </c>
      <c r="D117" s="61">
        <f>B117/C117</f>
        <v>1.09443099273608</v>
      </c>
    </row>
    <row r="118" ht="20.1" customHeight="1" spans="1:4">
      <c r="A118" s="43" t="s">
        <v>111</v>
      </c>
      <c r="B118" s="60">
        <v>275</v>
      </c>
      <c r="C118" s="60">
        <v>200</v>
      </c>
      <c r="D118" s="61">
        <f>B118/C118</f>
        <v>1.375</v>
      </c>
    </row>
    <row r="119" ht="20.1" customHeight="1" spans="1:4">
      <c r="A119" s="43" t="s">
        <v>112</v>
      </c>
      <c r="B119" s="60">
        <v>42</v>
      </c>
      <c r="C119" s="60">
        <v>57</v>
      </c>
      <c r="D119" s="61">
        <f>B119/C119</f>
        <v>0.736842105263158</v>
      </c>
    </row>
    <row r="120" ht="20.1" customHeight="1" spans="1:4">
      <c r="A120" s="43" t="s">
        <v>113</v>
      </c>
      <c r="B120" s="60"/>
      <c r="C120" s="60"/>
      <c r="D120" s="61"/>
    </row>
    <row r="121" ht="20.1" customHeight="1" spans="1:4">
      <c r="A121" s="43" t="s">
        <v>182</v>
      </c>
      <c r="B121" s="60"/>
      <c r="C121" s="60"/>
      <c r="D121" s="61"/>
    </row>
    <row r="122" ht="20.1" customHeight="1" spans="1:4">
      <c r="A122" s="43" t="s">
        <v>183</v>
      </c>
      <c r="B122" s="60"/>
      <c r="C122" s="60"/>
      <c r="D122" s="61"/>
    </row>
    <row r="123" ht="20.1" customHeight="1" spans="1:4">
      <c r="A123" s="43" t="s">
        <v>184</v>
      </c>
      <c r="B123" s="60"/>
      <c r="C123" s="60"/>
      <c r="D123" s="61"/>
    </row>
    <row r="124" ht="20.1" customHeight="1" spans="1:4">
      <c r="A124" s="43" t="s">
        <v>120</v>
      </c>
      <c r="B124" s="60">
        <v>54</v>
      </c>
      <c r="C124" s="60">
        <v>53</v>
      </c>
      <c r="D124" s="61">
        <f>B124/C124</f>
        <v>1.0188679245283</v>
      </c>
    </row>
    <row r="125" ht="20.1" customHeight="1" spans="1:4">
      <c r="A125" s="43" t="s">
        <v>185</v>
      </c>
      <c r="B125" s="60">
        <v>81</v>
      </c>
      <c r="C125" s="60">
        <v>103</v>
      </c>
      <c r="D125" s="61">
        <f>B125/C125</f>
        <v>0.786407766990291</v>
      </c>
    </row>
    <row r="126" ht="20.1" customHeight="1" spans="1:4">
      <c r="A126" s="42" t="s">
        <v>186</v>
      </c>
      <c r="B126" s="60">
        <v>1521</v>
      </c>
      <c r="C126" s="60">
        <v>1273</v>
      </c>
      <c r="D126" s="61">
        <f>B126/C126</f>
        <v>1.19481539670071</v>
      </c>
    </row>
    <row r="127" ht="20.1" customHeight="1" spans="1:4">
      <c r="A127" s="43" t="s">
        <v>111</v>
      </c>
      <c r="B127" s="60">
        <v>96</v>
      </c>
      <c r="C127" s="60">
        <v>214</v>
      </c>
      <c r="D127" s="61">
        <f>B127/C127</f>
        <v>0.448598130841121</v>
      </c>
    </row>
    <row r="128" ht="20.1" customHeight="1" spans="1:4">
      <c r="A128" s="43" t="s">
        <v>112</v>
      </c>
      <c r="B128" s="60">
        <v>1</v>
      </c>
      <c r="C128" s="60"/>
      <c r="D128" s="61"/>
    </row>
    <row r="129" ht="20.1" customHeight="1" spans="1:4">
      <c r="A129" s="43" t="s">
        <v>113</v>
      </c>
      <c r="B129" s="60"/>
      <c r="C129" s="60"/>
      <c r="D129" s="61"/>
    </row>
    <row r="130" ht="20.1" customHeight="1" spans="1:4">
      <c r="A130" s="43" t="s">
        <v>187</v>
      </c>
      <c r="B130" s="60"/>
      <c r="C130" s="60"/>
      <c r="D130" s="61"/>
    </row>
    <row r="131" ht="20.1" customHeight="1" spans="1:4">
      <c r="A131" s="43" t="s">
        <v>188</v>
      </c>
      <c r="B131" s="60"/>
      <c r="C131" s="60"/>
      <c r="D131" s="61"/>
    </row>
    <row r="132" ht="20.1" customHeight="1" spans="1:4">
      <c r="A132" s="43" t="s">
        <v>189</v>
      </c>
      <c r="B132" s="60"/>
      <c r="C132" s="60"/>
      <c r="D132" s="61"/>
    </row>
    <row r="133" ht="20.1" customHeight="1" spans="1:4">
      <c r="A133" s="43" t="s">
        <v>190</v>
      </c>
      <c r="B133" s="60"/>
      <c r="C133" s="60"/>
      <c r="D133" s="61"/>
    </row>
    <row r="134" ht="20.1" customHeight="1" spans="1:4">
      <c r="A134" s="43" t="s">
        <v>191</v>
      </c>
      <c r="B134" s="60">
        <v>1296</v>
      </c>
      <c r="C134" s="60">
        <v>1042</v>
      </c>
      <c r="D134" s="61">
        <f>B134/C134</f>
        <v>1.24376199616123</v>
      </c>
    </row>
    <row r="135" ht="20.1" customHeight="1" spans="1:4">
      <c r="A135" s="43" t="s">
        <v>120</v>
      </c>
      <c r="B135" s="60">
        <v>126</v>
      </c>
      <c r="C135" s="60">
        <v>14</v>
      </c>
      <c r="D135" s="61">
        <f>B135/C135</f>
        <v>9</v>
      </c>
    </row>
    <row r="136" ht="20.1" customHeight="1" spans="1:4">
      <c r="A136" s="43" t="s">
        <v>192</v>
      </c>
      <c r="B136" s="60">
        <v>2</v>
      </c>
      <c r="C136" s="60">
        <v>3</v>
      </c>
      <c r="D136" s="61">
        <f>B136/C136</f>
        <v>0.666666666666667</v>
      </c>
    </row>
    <row r="137" ht="20.1" customHeight="1" spans="1:4">
      <c r="A137" s="42" t="s">
        <v>193</v>
      </c>
      <c r="B137" s="60"/>
      <c r="C137" s="60"/>
      <c r="D137" s="61"/>
    </row>
    <row r="138" ht="20.1" customHeight="1" spans="1:4">
      <c r="A138" s="43" t="s">
        <v>111</v>
      </c>
      <c r="B138" s="60"/>
      <c r="C138" s="60"/>
      <c r="D138" s="61"/>
    </row>
    <row r="139" ht="20.1" customHeight="1" spans="1:4">
      <c r="A139" s="43" t="s">
        <v>112</v>
      </c>
      <c r="B139" s="60"/>
      <c r="C139" s="60"/>
      <c r="D139" s="61"/>
    </row>
    <row r="140" ht="20.1" customHeight="1" spans="1:4">
      <c r="A140" s="43" t="s">
        <v>113</v>
      </c>
      <c r="B140" s="60"/>
      <c r="C140" s="60"/>
      <c r="D140" s="61"/>
    </row>
    <row r="141" ht="20.1" customHeight="1" spans="1:4">
      <c r="A141" s="43" t="s">
        <v>194</v>
      </c>
      <c r="B141" s="60"/>
      <c r="C141" s="60"/>
      <c r="D141" s="61"/>
    </row>
    <row r="142" ht="20.1" customHeight="1" spans="1:4">
      <c r="A142" s="43" t="s">
        <v>195</v>
      </c>
      <c r="B142" s="60"/>
      <c r="C142" s="60"/>
      <c r="D142" s="61"/>
    </row>
    <row r="143" ht="20.1" customHeight="1" spans="1:4">
      <c r="A143" s="43" t="s">
        <v>196</v>
      </c>
      <c r="B143" s="60"/>
      <c r="C143" s="60"/>
      <c r="D143" s="61"/>
    </row>
    <row r="144" ht="20.1" customHeight="1" spans="1:4">
      <c r="A144" s="43" t="s">
        <v>197</v>
      </c>
      <c r="B144" s="60"/>
      <c r="C144" s="60"/>
      <c r="D144" s="61"/>
    </row>
    <row r="145" ht="20.1" customHeight="1" spans="1:4">
      <c r="A145" s="43" t="s">
        <v>198</v>
      </c>
      <c r="B145" s="60"/>
      <c r="C145" s="60"/>
      <c r="D145" s="61"/>
    </row>
    <row r="146" ht="20.1" customHeight="1" spans="1:4">
      <c r="A146" s="43" t="s">
        <v>199</v>
      </c>
      <c r="B146" s="60"/>
      <c r="C146" s="60"/>
      <c r="D146" s="61"/>
    </row>
    <row r="147" ht="20.1" customHeight="1" spans="1:4">
      <c r="A147" s="43" t="s">
        <v>200</v>
      </c>
      <c r="B147" s="60"/>
      <c r="C147" s="60"/>
      <c r="D147" s="61"/>
    </row>
    <row r="148" ht="20.1" customHeight="1" spans="1:4">
      <c r="A148" s="43" t="s">
        <v>120</v>
      </c>
      <c r="B148" s="60"/>
      <c r="C148" s="60"/>
      <c r="D148" s="61"/>
    </row>
    <row r="149" ht="20.1" customHeight="1" spans="1:4">
      <c r="A149" s="43" t="s">
        <v>201</v>
      </c>
      <c r="B149" s="60"/>
      <c r="C149" s="60"/>
      <c r="D149" s="61"/>
    </row>
    <row r="150" ht="20.1" customHeight="1" spans="1:4">
      <c r="A150" s="42" t="s">
        <v>202</v>
      </c>
      <c r="B150" s="60"/>
      <c r="C150" s="60"/>
      <c r="D150" s="61"/>
    </row>
    <row r="151" ht="20.1" customHeight="1" spans="1:4">
      <c r="A151" s="43" t="s">
        <v>111</v>
      </c>
      <c r="B151" s="60"/>
      <c r="C151" s="60"/>
      <c r="D151" s="61"/>
    </row>
    <row r="152" ht="20.1" customHeight="1" spans="1:4">
      <c r="A152" s="43" t="s">
        <v>112</v>
      </c>
      <c r="B152" s="60"/>
      <c r="C152" s="60"/>
      <c r="D152" s="61"/>
    </row>
    <row r="153" ht="20.1" customHeight="1" spans="1:4">
      <c r="A153" s="43" t="s">
        <v>113</v>
      </c>
      <c r="B153" s="60"/>
      <c r="C153" s="60"/>
      <c r="D153" s="61"/>
    </row>
    <row r="154" ht="20.1" customHeight="1" spans="1:4">
      <c r="A154" s="43" t="s">
        <v>203</v>
      </c>
      <c r="B154" s="60"/>
      <c r="C154" s="60"/>
      <c r="D154" s="61"/>
    </row>
    <row r="155" ht="20.1" customHeight="1" spans="1:4">
      <c r="A155" s="43" t="s">
        <v>120</v>
      </c>
      <c r="B155" s="60"/>
      <c r="C155" s="60"/>
      <c r="D155" s="61"/>
    </row>
    <row r="156" ht="20.1" customHeight="1" spans="1:4">
      <c r="A156" s="43" t="s">
        <v>204</v>
      </c>
      <c r="B156" s="60"/>
      <c r="C156" s="60"/>
      <c r="D156" s="61"/>
    </row>
    <row r="157" ht="20.1" customHeight="1" spans="1:4">
      <c r="A157" s="42" t="s">
        <v>205</v>
      </c>
      <c r="B157" s="60"/>
      <c r="C157" s="60"/>
      <c r="D157" s="61"/>
    </row>
    <row r="158" ht="20.1" customHeight="1" spans="1:4">
      <c r="A158" s="43" t="s">
        <v>111</v>
      </c>
      <c r="B158" s="60"/>
      <c r="C158" s="60"/>
      <c r="D158" s="61"/>
    </row>
    <row r="159" ht="20.1" customHeight="1" spans="1:4">
      <c r="A159" s="43" t="s">
        <v>112</v>
      </c>
      <c r="B159" s="60"/>
      <c r="C159" s="60"/>
      <c r="D159" s="61"/>
    </row>
    <row r="160" ht="20.1" customHeight="1" spans="1:4">
      <c r="A160" s="43" t="s">
        <v>113</v>
      </c>
      <c r="B160" s="60"/>
      <c r="C160" s="60"/>
      <c r="D160" s="61"/>
    </row>
    <row r="161" ht="20.1" customHeight="1" spans="1:4">
      <c r="A161" s="43" t="s">
        <v>206</v>
      </c>
      <c r="B161" s="60"/>
      <c r="C161" s="60"/>
      <c r="D161" s="61"/>
    </row>
    <row r="162" ht="20.1" customHeight="1" spans="1:4">
      <c r="A162" s="43" t="s">
        <v>207</v>
      </c>
      <c r="B162" s="60"/>
      <c r="C162" s="60"/>
      <c r="D162" s="61"/>
    </row>
    <row r="163" ht="20.1" customHeight="1" spans="1:4">
      <c r="A163" s="43" t="s">
        <v>120</v>
      </c>
      <c r="B163" s="60"/>
      <c r="C163" s="60"/>
      <c r="D163" s="61"/>
    </row>
    <row r="164" ht="20.1" customHeight="1" spans="1:4">
      <c r="A164" s="43" t="s">
        <v>208</v>
      </c>
      <c r="B164" s="60"/>
      <c r="C164" s="60"/>
      <c r="D164" s="61"/>
    </row>
    <row r="165" ht="20.1" customHeight="1" spans="1:4">
      <c r="A165" s="42" t="s">
        <v>209</v>
      </c>
      <c r="B165" s="60">
        <v>4</v>
      </c>
      <c r="C165" s="60">
        <v>8</v>
      </c>
      <c r="D165" s="61">
        <f>B165/C165</f>
        <v>0.5</v>
      </c>
    </row>
    <row r="166" ht="20.1" customHeight="1" spans="1:4">
      <c r="A166" s="43" t="s">
        <v>111</v>
      </c>
      <c r="B166" s="60"/>
      <c r="C166" s="60"/>
      <c r="D166" s="61"/>
    </row>
    <row r="167" ht="20.1" customHeight="1" spans="1:4">
      <c r="A167" s="43" t="s">
        <v>112</v>
      </c>
      <c r="B167" s="60"/>
      <c r="C167" s="60">
        <v>6</v>
      </c>
      <c r="D167" s="61"/>
    </row>
    <row r="168" ht="20.1" customHeight="1" spans="1:4">
      <c r="A168" s="43" t="s">
        <v>113</v>
      </c>
      <c r="B168" s="60"/>
      <c r="C168" s="60"/>
      <c r="D168" s="61"/>
    </row>
    <row r="169" ht="20.1" customHeight="1" spans="1:4">
      <c r="A169" s="43" t="s">
        <v>210</v>
      </c>
      <c r="B169" s="60">
        <v>4</v>
      </c>
      <c r="C169" s="60"/>
      <c r="D169" s="61"/>
    </row>
    <row r="170" ht="20.1" customHeight="1" spans="1:4">
      <c r="A170" s="43" t="s">
        <v>211</v>
      </c>
      <c r="B170" s="60"/>
      <c r="C170" s="60">
        <v>2</v>
      </c>
      <c r="D170" s="61"/>
    </row>
    <row r="171" ht="20.1" customHeight="1" spans="1:4">
      <c r="A171" s="42" t="s">
        <v>212</v>
      </c>
      <c r="B171" s="60">
        <v>12</v>
      </c>
      <c r="C171" s="60">
        <v>2</v>
      </c>
      <c r="D171" s="61">
        <f>B171/C171</f>
        <v>6</v>
      </c>
    </row>
    <row r="172" ht="20.1" customHeight="1" spans="1:4">
      <c r="A172" s="43" t="s">
        <v>111</v>
      </c>
      <c r="B172" s="60"/>
      <c r="C172" s="60"/>
      <c r="D172" s="61"/>
    </row>
    <row r="173" ht="20.1" customHeight="1" spans="1:4">
      <c r="A173" s="43" t="s">
        <v>112</v>
      </c>
      <c r="B173" s="60">
        <v>3</v>
      </c>
      <c r="C173" s="60">
        <v>2</v>
      </c>
      <c r="D173" s="61">
        <f>B173/C173</f>
        <v>1.5</v>
      </c>
    </row>
    <row r="174" ht="20.1" customHeight="1" spans="1:4">
      <c r="A174" s="43" t="s">
        <v>113</v>
      </c>
      <c r="B174" s="60"/>
      <c r="C174" s="60"/>
      <c r="D174" s="61"/>
    </row>
    <row r="175" ht="20.1" customHeight="1" spans="1:4">
      <c r="A175" s="43" t="s">
        <v>125</v>
      </c>
      <c r="B175" s="60"/>
      <c r="C175" s="60"/>
      <c r="D175" s="61"/>
    </row>
    <row r="176" ht="20.1" customHeight="1" spans="1:4">
      <c r="A176" s="43" t="s">
        <v>120</v>
      </c>
      <c r="B176" s="60">
        <v>9</v>
      </c>
      <c r="C176" s="60"/>
      <c r="D176" s="61"/>
    </row>
    <row r="177" ht="20.1" customHeight="1" spans="1:4">
      <c r="A177" s="43" t="s">
        <v>213</v>
      </c>
      <c r="B177" s="60"/>
      <c r="C177" s="60"/>
      <c r="D177" s="61"/>
    </row>
    <row r="178" ht="20.1" customHeight="1" spans="1:4">
      <c r="A178" s="42" t="s">
        <v>214</v>
      </c>
      <c r="B178" s="60">
        <v>282</v>
      </c>
      <c r="C178" s="60">
        <v>259</v>
      </c>
      <c r="D178" s="61">
        <f>B178/C178</f>
        <v>1.08880308880309</v>
      </c>
    </row>
    <row r="179" ht="20.1" customHeight="1" spans="1:4">
      <c r="A179" s="43" t="s">
        <v>111</v>
      </c>
      <c r="B179" s="60">
        <v>46</v>
      </c>
      <c r="C179" s="60">
        <v>85</v>
      </c>
      <c r="D179" s="61">
        <f>B179/C179</f>
        <v>0.541176470588235</v>
      </c>
    </row>
    <row r="180" ht="20.1" customHeight="1" spans="1:4">
      <c r="A180" s="43" t="s">
        <v>112</v>
      </c>
      <c r="B180" s="60">
        <v>4</v>
      </c>
      <c r="C180" s="60">
        <v>8</v>
      </c>
      <c r="D180" s="61">
        <f>B180/C180</f>
        <v>0.5</v>
      </c>
    </row>
    <row r="181" ht="20.1" customHeight="1" spans="1:4">
      <c r="A181" s="43" t="s">
        <v>113</v>
      </c>
      <c r="B181" s="60"/>
      <c r="C181" s="60"/>
      <c r="D181" s="61"/>
    </row>
    <row r="182" ht="20.1" customHeight="1" spans="1:4">
      <c r="A182" s="43" t="s">
        <v>215</v>
      </c>
      <c r="B182" s="60">
        <v>171</v>
      </c>
      <c r="C182" s="60">
        <v>137</v>
      </c>
      <c r="D182" s="61">
        <f>B182/C182</f>
        <v>1.24817518248175</v>
      </c>
    </row>
    <row r="183" ht="20.1" customHeight="1" spans="1:4">
      <c r="A183" s="43" t="s">
        <v>120</v>
      </c>
      <c r="B183" s="60">
        <v>29</v>
      </c>
      <c r="C183" s="60"/>
      <c r="D183" s="61"/>
    </row>
    <row r="184" ht="20.1" customHeight="1" spans="1:4">
      <c r="A184" s="43" t="s">
        <v>216</v>
      </c>
      <c r="B184" s="60">
        <v>32</v>
      </c>
      <c r="C184" s="60">
        <v>29</v>
      </c>
      <c r="D184" s="61">
        <f>B184/C184</f>
        <v>1.10344827586207</v>
      </c>
    </row>
    <row r="185" ht="20.1" customHeight="1" spans="1:4">
      <c r="A185" s="42" t="s">
        <v>217</v>
      </c>
      <c r="B185" s="60">
        <v>36</v>
      </c>
      <c r="C185" s="60">
        <v>12</v>
      </c>
      <c r="D185" s="61">
        <f>B185/C185</f>
        <v>3</v>
      </c>
    </row>
    <row r="186" ht="20.1" customHeight="1" spans="1:4">
      <c r="A186" s="43" t="s">
        <v>111</v>
      </c>
      <c r="B186" s="60">
        <v>36</v>
      </c>
      <c r="C186" s="60"/>
      <c r="D186" s="61"/>
    </row>
    <row r="187" ht="20.1" customHeight="1" spans="1:4">
      <c r="A187" s="43" t="s">
        <v>112</v>
      </c>
      <c r="B187" s="60"/>
      <c r="C187" s="60"/>
      <c r="D187" s="61"/>
    </row>
    <row r="188" ht="20.1" customHeight="1" spans="1:4">
      <c r="A188" s="43" t="s">
        <v>113</v>
      </c>
      <c r="B188" s="60"/>
      <c r="C188" s="60"/>
      <c r="D188" s="61"/>
    </row>
    <row r="189" ht="20.1" customHeight="1" spans="1:4">
      <c r="A189" s="43" t="s">
        <v>218</v>
      </c>
      <c r="B189" s="60"/>
      <c r="C189" s="60"/>
      <c r="D189" s="61"/>
    </row>
    <row r="190" ht="20.1" customHeight="1" spans="1:4">
      <c r="A190" s="43" t="s">
        <v>120</v>
      </c>
      <c r="B190" s="60"/>
      <c r="C190" s="60"/>
      <c r="D190" s="61"/>
    </row>
    <row r="191" ht="20.1" customHeight="1" spans="1:4">
      <c r="A191" s="43" t="s">
        <v>219</v>
      </c>
      <c r="B191" s="60"/>
      <c r="C191" s="60">
        <v>12</v>
      </c>
      <c r="D191" s="61"/>
    </row>
    <row r="192" ht="20.1" customHeight="1" spans="1:4">
      <c r="A192" s="42" t="s">
        <v>220</v>
      </c>
      <c r="B192" s="60">
        <v>252</v>
      </c>
      <c r="C192" s="60">
        <v>238</v>
      </c>
      <c r="D192" s="61">
        <f>B192/C192</f>
        <v>1.05882352941176</v>
      </c>
    </row>
    <row r="193" ht="20.1" customHeight="1" spans="1:4">
      <c r="A193" s="43" t="s">
        <v>111</v>
      </c>
      <c r="B193" s="60">
        <v>144</v>
      </c>
      <c r="C193" s="60">
        <v>115</v>
      </c>
      <c r="D193" s="61">
        <f>B193/C193</f>
        <v>1.25217391304348</v>
      </c>
    </row>
    <row r="194" ht="20.1" customHeight="1" spans="1:4">
      <c r="A194" s="43" t="s">
        <v>112</v>
      </c>
      <c r="B194" s="60">
        <v>64</v>
      </c>
      <c r="C194" s="60">
        <v>73</v>
      </c>
      <c r="D194" s="61">
        <f>B194/C194</f>
        <v>0.876712328767123</v>
      </c>
    </row>
    <row r="195" ht="20.1" customHeight="1" spans="1:4">
      <c r="A195" s="43" t="s">
        <v>113</v>
      </c>
      <c r="B195" s="60"/>
      <c r="C195" s="60"/>
      <c r="D195" s="61"/>
    </row>
    <row r="196" ht="20.1" customHeight="1" spans="1:4">
      <c r="A196" s="43" t="s">
        <v>221</v>
      </c>
      <c r="B196" s="60"/>
      <c r="C196" s="60"/>
      <c r="D196" s="61"/>
    </row>
    <row r="197" ht="20.1" customHeight="1" spans="1:4">
      <c r="A197" s="43" t="s">
        <v>120</v>
      </c>
      <c r="B197" s="60">
        <v>13</v>
      </c>
      <c r="C197" s="60">
        <v>7</v>
      </c>
      <c r="D197" s="61">
        <f>B197/C197</f>
        <v>1.85714285714286</v>
      </c>
    </row>
    <row r="198" ht="20.1" customHeight="1" spans="1:4">
      <c r="A198" s="43" t="s">
        <v>222</v>
      </c>
      <c r="B198" s="60">
        <v>31</v>
      </c>
      <c r="C198" s="60">
        <v>43</v>
      </c>
      <c r="D198" s="61">
        <f>B198/C198</f>
        <v>0.720930232558139</v>
      </c>
    </row>
    <row r="199" ht="20.1" customHeight="1" spans="1:4">
      <c r="A199" s="42" t="s">
        <v>223</v>
      </c>
      <c r="B199" s="60">
        <v>351</v>
      </c>
      <c r="C199" s="60">
        <v>397</v>
      </c>
      <c r="D199" s="61">
        <f>B199/C199</f>
        <v>0.884130982367758</v>
      </c>
    </row>
    <row r="200" ht="20.1" customHeight="1" spans="1:4">
      <c r="A200" s="43" t="s">
        <v>111</v>
      </c>
      <c r="B200" s="60">
        <v>74</v>
      </c>
      <c r="C200" s="60">
        <v>64</v>
      </c>
      <c r="D200" s="61">
        <f>B200/C200</f>
        <v>1.15625</v>
      </c>
    </row>
    <row r="201" ht="20.1" customHeight="1" spans="1:4">
      <c r="A201" s="43" t="s">
        <v>112</v>
      </c>
      <c r="B201" s="60">
        <v>122</v>
      </c>
      <c r="C201" s="60">
        <v>241</v>
      </c>
      <c r="D201" s="61">
        <f>B201/C201</f>
        <v>0.506224066390041</v>
      </c>
    </row>
    <row r="202" ht="20.1" customHeight="1" spans="1:4">
      <c r="A202" s="43" t="s">
        <v>113</v>
      </c>
      <c r="B202" s="60"/>
      <c r="C202" s="60"/>
      <c r="D202" s="61"/>
    </row>
    <row r="203" ht="20.1" customHeight="1" spans="1:4">
      <c r="A203" s="43" t="s">
        <v>224</v>
      </c>
      <c r="B203" s="60"/>
      <c r="C203" s="60"/>
      <c r="D203" s="61"/>
    </row>
    <row r="204" ht="20.1" customHeight="1" spans="1:4">
      <c r="A204" s="43" t="s">
        <v>120</v>
      </c>
      <c r="B204" s="60">
        <v>18</v>
      </c>
      <c r="C204" s="60">
        <v>15</v>
      </c>
      <c r="D204" s="61">
        <f>B204/C204</f>
        <v>1.2</v>
      </c>
    </row>
    <row r="205" ht="20.1" customHeight="1" spans="1:4">
      <c r="A205" s="43" t="s">
        <v>225</v>
      </c>
      <c r="B205" s="60">
        <v>137</v>
      </c>
      <c r="C205" s="60">
        <v>77</v>
      </c>
      <c r="D205" s="61">
        <f>B205/C205</f>
        <v>1.77922077922078</v>
      </c>
    </row>
    <row r="206" ht="20.1" customHeight="1" spans="1:4">
      <c r="A206" s="42" t="s">
        <v>226</v>
      </c>
      <c r="B206" s="60">
        <v>113</v>
      </c>
      <c r="C206" s="60">
        <v>98</v>
      </c>
      <c r="D206" s="61">
        <f>B206/C206</f>
        <v>1.1530612244898</v>
      </c>
    </row>
    <row r="207" ht="20.1" customHeight="1" spans="1:4">
      <c r="A207" s="43" t="s">
        <v>111</v>
      </c>
      <c r="B207" s="60">
        <v>39</v>
      </c>
      <c r="C207" s="60">
        <v>7</v>
      </c>
      <c r="D207" s="61">
        <f>B207/C207</f>
        <v>5.57142857142857</v>
      </c>
    </row>
    <row r="208" ht="20.1" customHeight="1" spans="1:4">
      <c r="A208" s="43" t="s">
        <v>112</v>
      </c>
      <c r="B208" s="60">
        <v>24</v>
      </c>
      <c r="C208" s="60">
        <v>65</v>
      </c>
      <c r="D208" s="61">
        <f>B208/C208</f>
        <v>0.369230769230769</v>
      </c>
    </row>
    <row r="209" ht="20.1" customHeight="1" spans="1:4">
      <c r="A209" s="43" t="s">
        <v>113</v>
      </c>
      <c r="B209" s="60"/>
      <c r="C209" s="60"/>
      <c r="D209" s="61"/>
    </row>
    <row r="210" ht="20.1" customHeight="1" spans="1:4">
      <c r="A210" s="43" t="s">
        <v>227</v>
      </c>
      <c r="B210" s="60">
        <v>1</v>
      </c>
      <c r="C210" s="60">
        <v>3</v>
      </c>
      <c r="D210" s="61">
        <f>B210/C210</f>
        <v>0.333333333333333</v>
      </c>
    </row>
    <row r="211" ht="20.1" customHeight="1" spans="1:4">
      <c r="A211" s="43" t="s">
        <v>228</v>
      </c>
      <c r="B211" s="60">
        <v>1</v>
      </c>
      <c r="C211" s="60">
        <v>2</v>
      </c>
      <c r="D211" s="61">
        <f>B211/C211</f>
        <v>0.5</v>
      </c>
    </row>
    <row r="212" ht="20.1" customHeight="1" spans="1:4">
      <c r="A212" s="43" t="s">
        <v>120</v>
      </c>
      <c r="B212" s="60">
        <v>17</v>
      </c>
      <c r="C212" s="60"/>
      <c r="D212" s="61"/>
    </row>
    <row r="213" ht="20.1" customHeight="1" spans="1:4">
      <c r="A213" s="43" t="s">
        <v>229</v>
      </c>
      <c r="B213" s="60">
        <v>31</v>
      </c>
      <c r="C213" s="60">
        <v>21</v>
      </c>
      <c r="D213" s="61">
        <f>B213/C213</f>
        <v>1.47619047619048</v>
      </c>
    </row>
    <row r="214" ht="20.1" customHeight="1" spans="1:4">
      <c r="A214" s="42" t="s">
        <v>230</v>
      </c>
      <c r="B214" s="60"/>
      <c r="C214" s="60"/>
      <c r="D214" s="61"/>
    </row>
    <row r="215" ht="20.1" customHeight="1" spans="1:4">
      <c r="A215" s="43" t="s">
        <v>111</v>
      </c>
      <c r="B215" s="60"/>
      <c r="C215" s="60"/>
      <c r="D215" s="61"/>
    </row>
    <row r="216" ht="20.1" customHeight="1" spans="1:4">
      <c r="A216" s="43" t="s">
        <v>112</v>
      </c>
      <c r="B216" s="60"/>
      <c r="C216" s="60"/>
      <c r="D216" s="61"/>
    </row>
    <row r="217" ht="20.1" customHeight="1" spans="1:4">
      <c r="A217" s="43" t="s">
        <v>113</v>
      </c>
      <c r="B217" s="60"/>
      <c r="C217" s="60"/>
      <c r="D217" s="61"/>
    </row>
    <row r="218" ht="20.1" customHeight="1" spans="1:4">
      <c r="A218" s="43" t="s">
        <v>120</v>
      </c>
      <c r="B218" s="60"/>
      <c r="C218" s="60"/>
      <c r="D218" s="61"/>
    </row>
    <row r="219" ht="20.1" customHeight="1" spans="1:4">
      <c r="A219" s="43" t="s">
        <v>231</v>
      </c>
      <c r="B219" s="60"/>
      <c r="C219" s="60"/>
      <c r="D219" s="61"/>
    </row>
    <row r="220" ht="20.1" customHeight="1" spans="1:4">
      <c r="A220" s="42" t="s">
        <v>232</v>
      </c>
      <c r="B220" s="60">
        <v>215</v>
      </c>
      <c r="C220" s="60">
        <v>203</v>
      </c>
      <c r="D220" s="61">
        <f>B220/C220</f>
        <v>1.05911330049261</v>
      </c>
    </row>
    <row r="221" ht="20.1" customHeight="1" spans="1:4">
      <c r="A221" s="43" t="s">
        <v>111</v>
      </c>
      <c r="B221" s="60">
        <v>70</v>
      </c>
      <c r="C221" s="60">
        <v>75</v>
      </c>
      <c r="D221" s="61">
        <f>B221/C221</f>
        <v>0.933333333333333</v>
      </c>
    </row>
    <row r="222" ht="20.1" customHeight="1" spans="1:4">
      <c r="A222" s="43" t="s">
        <v>112</v>
      </c>
      <c r="B222" s="60">
        <v>46</v>
      </c>
      <c r="C222" s="60">
        <v>106</v>
      </c>
      <c r="D222" s="61">
        <f>B222/C222</f>
        <v>0.433962264150943</v>
      </c>
    </row>
    <row r="223" ht="20.1" customHeight="1" spans="1:4">
      <c r="A223" s="43" t="s">
        <v>113</v>
      </c>
      <c r="B223" s="60"/>
      <c r="C223" s="60"/>
      <c r="D223" s="61"/>
    </row>
    <row r="224" ht="20.1" customHeight="1" spans="1:4">
      <c r="A224" s="43" t="s">
        <v>120</v>
      </c>
      <c r="B224" s="60">
        <v>7</v>
      </c>
      <c r="C224" s="60">
        <v>9</v>
      </c>
      <c r="D224" s="61">
        <f>B224/C224</f>
        <v>0.777777777777778</v>
      </c>
    </row>
    <row r="225" ht="20.1" customHeight="1" spans="1:4">
      <c r="A225" s="43" t="s">
        <v>233</v>
      </c>
      <c r="B225" s="60">
        <v>92</v>
      </c>
      <c r="C225" s="60">
        <v>13</v>
      </c>
      <c r="D225" s="61">
        <f>B225/C225</f>
        <v>7.07692307692308</v>
      </c>
    </row>
    <row r="226" ht="20.1" customHeight="1" spans="1:4">
      <c r="A226" s="42" t="s">
        <v>234</v>
      </c>
      <c r="B226" s="60"/>
      <c r="C226" s="60"/>
      <c r="D226" s="61"/>
    </row>
    <row r="227" ht="20.1" customHeight="1" spans="1:4">
      <c r="A227" s="43" t="s">
        <v>111</v>
      </c>
      <c r="B227" s="60"/>
      <c r="C227" s="60"/>
      <c r="D227" s="61"/>
    </row>
    <row r="228" ht="20.1" customHeight="1" spans="1:4">
      <c r="A228" s="43" t="s">
        <v>112</v>
      </c>
      <c r="B228" s="60"/>
      <c r="C228" s="60"/>
      <c r="D228" s="61"/>
    </row>
    <row r="229" ht="20.1" customHeight="1" spans="1:4">
      <c r="A229" s="43" t="s">
        <v>113</v>
      </c>
      <c r="B229" s="60"/>
      <c r="C229" s="60"/>
      <c r="D229" s="61"/>
    </row>
    <row r="230" ht="20.1" customHeight="1" spans="1:4">
      <c r="A230" s="43" t="s">
        <v>235</v>
      </c>
      <c r="B230" s="60"/>
      <c r="C230" s="60"/>
      <c r="D230" s="61"/>
    </row>
    <row r="231" ht="20.1" customHeight="1" spans="1:4">
      <c r="A231" s="43" t="s">
        <v>120</v>
      </c>
      <c r="B231" s="60"/>
      <c r="C231" s="60"/>
      <c r="D231" s="61"/>
    </row>
    <row r="232" ht="20.1" customHeight="1" spans="1:4">
      <c r="A232" s="43" t="s">
        <v>236</v>
      </c>
      <c r="B232" s="60"/>
      <c r="C232" s="60"/>
      <c r="D232" s="61"/>
    </row>
    <row r="233" ht="20.1" customHeight="1" spans="1:4">
      <c r="A233" s="42" t="s">
        <v>237</v>
      </c>
      <c r="B233" s="60">
        <v>410</v>
      </c>
      <c r="C233" s="60">
        <v>223</v>
      </c>
      <c r="D233" s="61">
        <f>B233/C233</f>
        <v>1.83856502242152</v>
      </c>
    </row>
    <row r="234" ht="20.1" customHeight="1" spans="1:4">
      <c r="A234" s="43" t="s">
        <v>111</v>
      </c>
      <c r="B234" s="60">
        <v>166</v>
      </c>
      <c r="C234" s="60">
        <v>19</v>
      </c>
      <c r="D234" s="61">
        <f>B234/C234</f>
        <v>8.73684210526316</v>
      </c>
    </row>
    <row r="235" ht="20.1" customHeight="1" spans="1:4">
      <c r="A235" s="43" t="s">
        <v>112</v>
      </c>
      <c r="B235" s="60">
        <v>110</v>
      </c>
      <c r="C235" s="60">
        <v>160</v>
      </c>
      <c r="D235" s="61">
        <f>B235/C235</f>
        <v>0.6875</v>
      </c>
    </row>
    <row r="236" ht="20.1" customHeight="1" spans="1:4">
      <c r="A236" s="43" t="s">
        <v>113</v>
      </c>
      <c r="B236" s="60"/>
      <c r="C236" s="60"/>
      <c r="D236" s="61"/>
    </row>
    <row r="237" ht="20.1" customHeight="1" spans="1:4">
      <c r="A237" s="43" t="s">
        <v>238</v>
      </c>
      <c r="B237" s="60"/>
      <c r="C237" s="60"/>
      <c r="D237" s="61"/>
    </row>
    <row r="238" ht="20.1" customHeight="1" spans="1:4">
      <c r="A238" s="43" t="s">
        <v>239</v>
      </c>
      <c r="B238" s="60"/>
      <c r="C238" s="60"/>
      <c r="D238" s="61"/>
    </row>
    <row r="239" ht="20.1" customHeight="1" spans="1:4">
      <c r="A239" s="43" t="s">
        <v>152</v>
      </c>
      <c r="B239" s="60"/>
      <c r="C239" s="60"/>
      <c r="D239" s="61"/>
    </row>
    <row r="240" ht="20.1" customHeight="1" spans="1:4">
      <c r="A240" s="43" t="s">
        <v>240</v>
      </c>
      <c r="B240" s="60"/>
      <c r="C240" s="60"/>
      <c r="D240" s="61"/>
    </row>
    <row r="241" ht="20.1" customHeight="1" spans="1:4">
      <c r="A241" s="43" t="s">
        <v>241</v>
      </c>
      <c r="B241" s="60"/>
      <c r="C241" s="60">
        <v>1</v>
      </c>
      <c r="D241" s="61"/>
    </row>
    <row r="242" ht="20.1" customHeight="1" spans="1:4">
      <c r="A242" s="43" t="s">
        <v>242</v>
      </c>
      <c r="B242" s="60"/>
      <c r="C242" s="60"/>
      <c r="D242" s="61"/>
    </row>
    <row r="243" ht="20.1" customHeight="1" spans="1:4">
      <c r="A243" s="43" t="s">
        <v>243</v>
      </c>
      <c r="B243" s="60"/>
      <c r="C243" s="60"/>
      <c r="D243" s="61"/>
    </row>
    <row r="244" ht="20.1" customHeight="1" spans="1:4">
      <c r="A244" s="43" t="s">
        <v>244</v>
      </c>
      <c r="B244" s="60">
        <v>19</v>
      </c>
      <c r="C244" s="60"/>
      <c r="D244" s="61"/>
    </row>
    <row r="245" ht="20.1" customHeight="1" spans="1:4">
      <c r="A245" s="43" t="s">
        <v>245</v>
      </c>
      <c r="B245" s="60">
        <v>18</v>
      </c>
      <c r="C245" s="60"/>
      <c r="D245" s="61"/>
    </row>
    <row r="246" ht="20.1" customHeight="1" spans="1:4">
      <c r="A246" s="43" t="s">
        <v>120</v>
      </c>
      <c r="B246" s="60">
        <v>48</v>
      </c>
      <c r="C246" s="60"/>
      <c r="D246" s="61"/>
    </row>
    <row r="247" ht="20.1" customHeight="1" spans="1:4">
      <c r="A247" s="43" t="s">
        <v>246</v>
      </c>
      <c r="B247" s="60">
        <v>49</v>
      </c>
      <c r="C247" s="60">
        <v>43</v>
      </c>
      <c r="D247" s="61">
        <f>B247/C247</f>
        <v>1.13953488372093</v>
      </c>
    </row>
    <row r="248" ht="20.1" customHeight="1" spans="1:4">
      <c r="A248" s="42" t="s">
        <v>247</v>
      </c>
      <c r="B248" s="60">
        <v>10</v>
      </c>
      <c r="C248" s="60">
        <v>16</v>
      </c>
      <c r="D248" s="61">
        <f>B248/C248</f>
        <v>0.625</v>
      </c>
    </row>
    <row r="249" ht="20.1" customHeight="1" spans="1:4">
      <c r="A249" s="43" t="s">
        <v>248</v>
      </c>
      <c r="B249" s="60"/>
      <c r="C249" s="60">
        <v>5</v>
      </c>
      <c r="D249" s="61"/>
    </row>
    <row r="250" ht="20.1" customHeight="1" spans="1:4">
      <c r="A250" s="43" t="s">
        <v>249</v>
      </c>
      <c r="B250" s="60">
        <v>10</v>
      </c>
      <c r="C250" s="60">
        <v>11</v>
      </c>
      <c r="D250" s="61">
        <f>B250/C250</f>
        <v>0.909090909090909</v>
      </c>
    </row>
    <row r="251" ht="20.1" customHeight="1" spans="1:4">
      <c r="A251" s="42" t="s">
        <v>250</v>
      </c>
      <c r="B251" s="60"/>
      <c r="C251" s="60"/>
      <c r="D251" s="61"/>
    </row>
    <row r="252" ht="20.1" customHeight="1" spans="1:4">
      <c r="A252" s="42" t="s">
        <v>251</v>
      </c>
      <c r="B252" s="60"/>
      <c r="C252" s="60"/>
      <c r="D252" s="61"/>
    </row>
    <row r="253" ht="20.1" customHeight="1" spans="1:4">
      <c r="A253" s="43" t="s">
        <v>111</v>
      </c>
      <c r="B253" s="60"/>
      <c r="C253" s="60"/>
      <c r="D253" s="61"/>
    </row>
    <row r="254" ht="20.1" customHeight="1" spans="1:4">
      <c r="A254" s="43" t="s">
        <v>112</v>
      </c>
      <c r="B254" s="60"/>
      <c r="C254" s="60"/>
      <c r="D254" s="61"/>
    </row>
    <row r="255" ht="20.1" customHeight="1" spans="1:4">
      <c r="A255" s="43" t="s">
        <v>113</v>
      </c>
      <c r="B255" s="60"/>
      <c r="C255" s="60"/>
      <c r="D255" s="61"/>
    </row>
    <row r="256" ht="20.1" customHeight="1" spans="1:4">
      <c r="A256" s="43" t="s">
        <v>218</v>
      </c>
      <c r="B256" s="60"/>
      <c r="C256" s="60"/>
      <c r="D256" s="61"/>
    </row>
    <row r="257" ht="20.1" customHeight="1" spans="1:4">
      <c r="A257" s="43" t="s">
        <v>120</v>
      </c>
      <c r="B257" s="60"/>
      <c r="C257" s="60"/>
      <c r="D257" s="61"/>
    </row>
    <row r="258" ht="20.1" customHeight="1" spans="1:4">
      <c r="A258" s="43" t="s">
        <v>252</v>
      </c>
      <c r="B258" s="60"/>
      <c r="C258" s="60"/>
      <c r="D258" s="61"/>
    </row>
    <row r="259" ht="20.1" customHeight="1" spans="1:4">
      <c r="A259" s="42" t="s">
        <v>253</v>
      </c>
      <c r="B259" s="60"/>
      <c r="C259" s="60"/>
      <c r="D259" s="61"/>
    </row>
    <row r="260" ht="20.1" customHeight="1" spans="1:4">
      <c r="A260" s="43" t="s">
        <v>254</v>
      </c>
      <c r="B260" s="60"/>
      <c r="C260" s="60"/>
      <c r="D260" s="61"/>
    </row>
    <row r="261" ht="20.1" customHeight="1" spans="1:4">
      <c r="A261" s="43" t="s">
        <v>255</v>
      </c>
      <c r="B261" s="60"/>
      <c r="C261" s="60"/>
      <c r="D261" s="61"/>
    </row>
    <row r="262" ht="20.1" customHeight="1" spans="1:4">
      <c r="A262" s="42" t="s">
        <v>256</v>
      </c>
      <c r="B262" s="60"/>
      <c r="C262" s="60"/>
      <c r="D262" s="61"/>
    </row>
    <row r="263" ht="20.1" customHeight="1" spans="1:4">
      <c r="A263" s="43" t="s">
        <v>257</v>
      </c>
      <c r="B263" s="60"/>
      <c r="C263" s="60"/>
      <c r="D263" s="61"/>
    </row>
    <row r="264" ht="20.1" customHeight="1" spans="1:4">
      <c r="A264" s="43" t="s">
        <v>258</v>
      </c>
      <c r="B264" s="60"/>
      <c r="C264" s="60"/>
      <c r="D264" s="61"/>
    </row>
    <row r="265" ht="20.1" customHeight="1" spans="1:4">
      <c r="A265" s="42" t="s">
        <v>259</v>
      </c>
      <c r="B265" s="60"/>
      <c r="C265" s="60"/>
      <c r="D265" s="61"/>
    </row>
    <row r="266" ht="20.1" customHeight="1" spans="1:4">
      <c r="A266" s="43" t="s">
        <v>260</v>
      </c>
      <c r="B266" s="60"/>
      <c r="C266" s="60"/>
      <c r="D266" s="61"/>
    </row>
    <row r="267" ht="20.1" customHeight="1" spans="1:4">
      <c r="A267" s="43" t="s">
        <v>261</v>
      </c>
      <c r="B267" s="60"/>
      <c r="C267" s="60"/>
      <c r="D267" s="61"/>
    </row>
    <row r="268" ht="20.1" customHeight="1" spans="1:4">
      <c r="A268" s="43" t="s">
        <v>262</v>
      </c>
      <c r="B268" s="60"/>
      <c r="C268" s="60"/>
      <c r="D268" s="61"/>
    </row>
    <row r="269" ht="20.1" customHeight="1" spans="1:4">
      <c r="A269" s="43" t="s">
        <v>263</v>
      </c>
      <c r="B269" s="60"/>
      <c r="C269" s="60"/>
      <c r="D269" s="61"/>
    </row>
    <row r="270" ht="20.1" customHeight="1" spans="1:4">
      <c r="A270" s="43" t="s">
        <v>264</v>
      </c>
      <c r="B270" s="60"/>
      <c r="C270" s="60"/>
      <c r="D270" s="61"/>
    </row>
    <row r="271" ht="20.1" customHeight="1" spans="1:4">
      <c r="A271" s="42" t="s">
        <v>265</v>
      </c>
      <c r="B271" s="60"/>
      <c r="C271" s="60"/>
      <c r="D271" s="61"/>
    </row>
    <row r="272" ht="20.1" customHeight="1" spans="1:4">
      <c r="A272" s="43" t="s">
        <v>266</v>
      </c>
      <c r="B272" s="60"/>
      <c r="C272" s="60"/>
      <c r="D272" s="61"/>
    </row>
    <row r="273" ht="20.1" customHeight="1" spans="1:4">
      <c r="A273" s="43" t="s">
        <v>267</v>
      </c>
      <c r="B273" s="60"/>
      <c r="C273" s="60"/>
      <c r="D273" s="61"/>
    </row>
    <row r="274" ht="20.1" customHeight="1" spans="1:4">
      <c r="A274" s="43" t="s">
        <v>268</v>
      </c>
      <c r="B274" s="60"/>
      <c r="C274" s="60"/>
      <c r="D274" s="61"/>
    </row>
    <row r="275" ht="20.1" customHeight="1" spans="1:4">
      <c r="A275" s="43" t="s">
        <v>269</v>
      </c>
      <c r="B275" s="60"/>
      <c r="C275" s="60"/>
      <c r="D275" s="61"/>
    </row>
    <row r="276" ht="20.1" customHeight="1" spans="1:4">
      <c r="A276" s="42" t="s">
        <v>270</v>
      </c>
      <c r="B276" s="60"/>
      <c r="C276" s="60"/>
      <c r="D276" s="61"/>
    </row>
    <row r="277" ht="20.1" customHeight="1" spans="1:4">
      <c r="A277" s="43" t="s">
        <v>271</v>
      </c>
      <c r="B277" s="60"/>
      <c r="C277" s="60"/>
      <c r="D277" s="61"/>
    </row>
    <row r="278" ht="20.1" customHeight="1" spans="1:4">
      <c r="A278" s="42" t="s">
        <v>272</v>
      </c>
      <c r="B278" s="60"/>
      <c r="C278" s="60"/>
      <c r="D278" s="61"/>
    </row>
    <row r="279" ht="20.1" customHeight="1" spans="1:4">
      <c r="A279" s="43" t="s">
        <v>273</v>
      </c>
      <c r="B279" s="60"/>
      <c r="C279" s="60"/>
      <c r="D279" s="61"/>
    </row>
    <row r="280" ht="20.1" customHeight="1" spans="1:4">
      <c r="A280" s="43" t="s">
        <v>274</v>
      </c>
      <c r="B280" s="60"/>
      <c r="C280" s="60"/>
      <c r="D280" s="61"/>
    </row>
    <row r="281" ht="20.1" customHeight="1" spans="1:4">
      <c r="A281" s="43" t="s">
        <v>275</v>
      </c>
      <c r="B281" s="60"/>
      <c r="C281" s="60"/>
      <c r="D281" s="61"/>
    </row>
    <row r="282" ht="20.1" customHeight="1" spans="1:4">
      <c r="A282" s="43" t="s">
        <v>276</v>
      </c>
      <c r="B282" s="60"/>
      <c r="C282" s="60"/>
      <c r="D282" s="61"/>
    </row>
    <row r="283" ht="20.1" customHeight="1" spans="1:4">
      <c r="A283" s="42" t="s">
        <v>277</v>
      </c>
      <c r="B283" s="60"/>
      <c r="C283" s="60"/>
      <c r="D283" s="61"/>
    </row>
    <row r="284" ht="20.1" customHeight="1" spans="1:4">
      <c r="A284" s="43" t="s">
        <v>111</v>
      </c>
      <c r="B284" s="60"/>
      <c r="C284" s="60"/>
      <c r="D284" s="61"/>
    </row>
    <row r="285" ht="20.1" customHeight="1" spans="1:4">
      <c r="A285" s="43" t="s">
        <v>112</v>
      </c>
      <c r="B285" s="60"/>
      <c r="C285" s="60"/>
      <c r="D285" s="61"/>
    </row>
    <row r="286" ht="20.1" customHeight="1" spans="1:4">
      <c r="A286" s="43" t="s">
        <v>113</v>
      </c>
      <c r="B286" s="60"/>
      <c r="C286" s="60"/>
      <c r="D286" s="61"/>
    </row>
    <row r="287" ht="20.1" customHeight="1" spans="1:4">
      <c r="A287" s="43" t="s">
        <v>120</v>
      </c>
      <c r="B287" s="60"/>
      <c r="C287" s="60"/>
      <c r="D287" s="61"/>
    </row>
    <row r="288" ht="20.1" customHeight="1" spans="1:4">
      <c r="A288" s="43" t="s">
        <v>278</v>
      </c>
      <c r="B288" s="60"/>
      <c r="C288" s="60"/>
      <c r="D288" s="61"/>
    </row>
    <row r="289" ht="20.1" customHeight="1" spans="1:4">
      <c r="A289" s="42" t="s">
        <v>279</v>
      </c>
      <c r="B289" s="60"/>
      <c r="C289" s="60"/>
      <c r="D289" s="61"/>
    </row>
    <row r="290" ht="20.1" customHeight="1" spans="1:4">
      <c r="A290" s="43" t="s">
        <v>280</v>
      </c>
      <c r="B290" s="60"/>
      <c r="C290" s="60"/>
      <c r="D290" s="61"/>
    </row>
    <row r="291" ht="20.1" customHeight="1" spans="1:4">
      <c r="A291" s="42" t="s">
        <v>281</v>
      </c>
      <c r="B291" s="60">
        <v>62</v>
      </c>
      <c r="C291" s="60">
        <v>70</v>
      </c>
      <c r="D291" s="61">
        <f>B291/C291</f>
        <v>0.885714285714286</v>
      </c>
    </row>
    <row r="292" ht="20.1" customHeight="1" spans="1:4">
      <c r="A292" s="42" t="s">
        <v>282</v>
      </c>
      <c r="B292" s="60"/>
      <c r="C292" s="60"/>
      <c r="D292" s="61"/>
    </row>
    <row r="293" ht="20.1" customHeight="1" spans="1:4">
      <c r="A293" s="43" t="s">
        <v>283</v>
      </c>
      <c r="B293" s="60"/>
      <c r="C293" s="60"/>
      <c r="D293" s="61"/>
    </row>
    <row r="294" ht="20.1" customHeight="1" spans="1:4">
      <c r="A294" s="42" t="s">
        <v>284</v>
      </c>
      <c r="B294" s="60"/>
      <c r="C294" s="60"/>
      <c r="D294" s="61"/>
    </row>
    <row r="295" ht="20.1" customHeight="1" spans="1:4">
      <c r="A295" s="43" t="s">
        <v>285</v>
      </c>
      <c r="B295" s="60"/>
      <c r="C295" s="60"/>
      <c r="D295" s="61"/>
    </row>
    <row r="296" ht="20.1" customHeight="1" spans="1:4">
      <c r="A296" s="42" t="s">
        <v>286</v>
      </c>
      <c r="B296" s="60"/>
      <c r="C296" s="60"/>
      <c r="D296" s="61"/>
    </row>
    <row r="297" ht="20.1" customHeight="1" spans="1:4">
      <c r="A297" s="43" t="s">
        <v>287</v>
      </c>
      <c r="B297" s="60"/>
      <c r="C297" s="60"/>
      <c r="D297" s="61"/>
    </row>
    <row r="298" ht="20.1" customHeight="1" spans="1:4">
      <c r="A298" s="42" t="s">
        <v>288</v>
      </c>
      <c r="B298" s="60">
        <v>62</v>
      </c>
      <c r="C298" s="60">
        <v>70</v>
      </c>
      <c r="D298" s="61">
        <f>B298/C298</f>
        <v>0.885714285714286</v>
      </c>
    </row>
    <row r="299" ht="20.1" customHeight="1" spans="1:4">
      <c r="A299" s="43" t="s">
        <v>289</v>
      </c>
      <c r="B299" s="60"/>
      <c r="C299" s="60"/>
      <c r="D299" s="61"/>
    </row>
    <row r="300" ht="20.1" customHeight="1" spans="1:4">
      <c r="A300" s="43" t="s">
        <v>290</v>
      </c>
      <c r="B300" s="60"/>
      <c r="C300" s="60"/>
      <c r="D300" s="61"/>
    </row>
    <row r="301" ht="20.1" customHeight="1" spans="1:4">
      <c r="A301" s="43" t="s">
        <v>291</v>
      </c>
      <c r="B301" s="60">
        <v>35</v>
      </c>
      <c r="C301" s="60">
        <v>60</v>
      </c>
      <c r="D301" s="61">
        <f>B301/C301</f>
        <v>0.583333333333333</v>
      </c>
    </row>
    <row r="302" ht="20.1" customHeight="1" spans="1:4">
      <c r="A302" s="43" t="s">
        <v>292</v>
      </c>
      <c r="B302" s="60"/>
      <c r="C302" s="60"/>
      <c r="D302" s="61"/>
    </row>
    <row r="303" ht="20.1" customHeight="1" spans="1:4">
      <c r="A303" s="43" t="s">
        <v>293</v>
      </c>
      <c r="B303" s="60"/>
      <c r="C303" s="60"/>
      <c r="D303" s="61"/>
    </row>
    <row r="304" ht="20.1" customHeight="1" spans="1:4">
      <c r="A304" s="43" t="s">
        <v>294</v>
      </c>
      <c r="B304" s="60">
        <v>21</v>
      </c>
      <c r="C304" s="60">
        <v>10</v>
      </c>
      <c r="D304" s="61">
        <f>B304/C304</f>
        <v>2.1</v>
      </c>
    </row>
    <row r="305" ht="20.1" customHeight="1" spans="1:4">
      <c r="A305" s="43" t="s">
        <v>295</v>
      </c>
      <c r="B305" s="60">
        <v>1</v>
      </c>
      <c r="C305" s="60"/>
      <c r="D305" s="61"/>
    </row>
    <row r="306" ht="20.1" customHeight="1" spans="1:4">
      <c r="A306" s="43" t="s">
        <v>296</v>
      </c>
      <c r="B306" s="60"/>
      <c r="C306" s="60"/>
      <c r="D306" s="61"/>
    </row>
    <row r="307" ht="20.1" customHeight="1" spans="1:4">
      <c r="A307" s="43" t="s">
        <v>297</v>
      </c>
      <c r="B307" s="60">
        <v>5</v>
      </c>
      <c r="C307" s="60"/>
      <c r="D307" s="61"/>
    </row>
    <row r="308" ht="20.1" customHeight="1" spans="1:4">
      <c r="A308" s="42" t="s">
        <v>298</v>
      </c>
      <c r="B308" s="60"/>
      <c r="C308" s="60"/>
      <c r="D308" s="61"/>
    </row>
    <row r="309" ht="20.1" customHeight="1" spans="1:4">
      <c r="A309" s="43" t="s">
        <v>299</v>
      </c>
      <c r="B309" s="60"/>
      <c r="C309" s="60"/>
      <c r="D309" s="61"/>
    </row>
    <row r="310" ht="20.1" customHeight="1" spans="1:4">
      <c r="A310" s="42" t="s">
        <v>300</v>
      </c>
      <c r="B310" s="60">
        <v>2988</v>
      </c>
      <c r="C310" s="60">
        <v>6301</v>
      </c>
      <c r="D310" s="61">
        <f>B310/C310</f>
        <v>0.474210442786859</v>
      </c>
    </row>
    <row r="311" ht="20.1" customHeight="1" spans="1:4">
      <c r="A311" s="42" t="s">
        <v>301</v>
      </c>
      <c r="B311" s="60"/>
      <c r="C311" s="60"/>
      <c r="D311" s="61"/>
    </row>
    <row r="312" ht="20.1" customHeight="1" spans="1:4">
      <c r="A312" s="43" t="s">
        <v>302</v>
      </c>
      <c r="B312" s="60"/>
      <c r="C312" s="60"/>
      <c r="D312" s="61"/>
    </row>
    <row r="313" ht="20.1" customHeight="1" spans="1:4">
      <c r="A313" s="43" t="s">
        <v>303</v>
      </c>
      <c r="B313" s="60"/>
      <c r="C313" s="60"/>
      <c r="D313" s="61"/>
    </row>
    <row r="314" ht="20.1" customHeight="1" spans="1:4">
      <c r="A314" s="42" t="s">
        <v>304</v>
      </c>
      <c r="B314" s="60">
        <v>2223</v>
      </c>
      <c r="C314" s="60">
        <v>5516</v>
      </c>
      <c r="D314" s="61">
        <f>B314/C314</f>
        <v>0.403009427121102</v>
      </c>
    </row>
    <row r="315" ht="20.1" customHeight="1" spans="1:4">
      <c r="A315" s="43" t="s">
        <v>111</v>
      </c>
      <c r="B315" s="60">
        <v>1799</v>
      </c>
      <c r="C315" s="60">
        <v>1995</v>
      </c>
      <c r="D315" s="61">
        <f>B315/C315</f>
        <v>0.901754385964912</v>
      </c>
    </row>
    <row r="316" ht="20.1" customHeight="1" spans="1:4">
      <c r="A316" s="43" t="s">
        <v>112</v>
      </c>
      <c r="B316" s="60">
        <v>93</v>
      </c>
      <c r="C316" s="60">
        <v>759</v>
      </c>
      <c r="D316" s="61">
        <f>B316/C316</f>
        <v>0.122529644268775</v>
      </c>
    </row>
    <row r="317" ht="20.1" customHeight="1" spans="1:4">
      <c r="A317" s="43" t="s">
        <v>113</v>
      </c>
      <c r="B317" s="60"/>
      <c r="C317" s="60"/>
      <c r="D317" s="61"/>
    </row>
    <row r="318" ht="20.1" customHeight="1" spans="1:4">
      <c r="A318" s="43" t="s">
        <v>152</v>
      </c>
      <c r="B318" s="60">
        <v>61</v>
      </c>
      <c r="C318" s="60"/>
      <c r="D318" s="61"/>
    </row>
    <row r="319" ht="20.1" customHeight="1" spans="1:4">
      <c r="A319" s="43" t="s">
        <v>305</v>
      </c>
      <c r="B319" s="60">
        <v>133</v>
      </c>
      <c r="C319" s="60">
        <v>524</v>
      </c>
      <c r="D319" s="61">
        <f>B319/C319</f>
        <v>0.25381679389313</v>
      </c>
    </row>
    <row r="320" ht="20.1" customHeight="1" spans="1:4">
      <c r="A320" s="43" t="s">
        <v>306</v>
      </c>
      <c r="B320" s="60"/>
      <c r="C320" s="60"/>
      <c r="D320" s="61"/>
    </row>
    <row r="321" ht="20.1" customHeight="1" spans="1:4">
      <c r="A321" s="43" t="s">
        <v>307</v>
      </c>
      <c r="B321" s="60"/>
      <c r="C321" s="60"/>
      <c r="D321" s="61"/>
    </row>
    <row r="322" ht="20.1" customHeight="1" spans="1:4">
      <c r="A322" s="43" t="s">
        <v>308</v>
      </c>
      <c r="B322" s="60"/>
      <c r="C322" s="60"/>
      <c r="D322" s="61"/>
    </row>
    <row r="323" ht="20.1" customHeight="1" spans="1:4">
      <c r="A323" s="43" t="s">
        <v>120</v>
      </c>
      <c r="B323" s="60">
        <v>31</v>
      </c>
      <c r="C323" s="60"/>
      <c r="D323" s="61"/>
    </row>
    <row r="324" ht="20.1" customHeight="1" spans="1:4">
      <c r="A324" s="43" t="s">
        <v>309</v>
      </c>
      <c r="B324" s="60">
        <v>106</v>
      </c>
      <c r="C324" s="60">
        <v>2238</v>
      </c>
      <c r="D324" s="61">
        <f>B324/C324</f>
        <v>0.0473637176050045</v>
      </c>
    </row>
    <row r="325" ht="20.1" customHeight="1" spans="1:4">
      <c r="A325" s="42" t="s">
        <v>310</v>
      </c>
      <c r="B325" s="60"/>
      <c r="C325" s="60"/>
      <c r="D325" s="61"/>
    </row>
    <row r="326" ht="20.1" customHeight="1" spans="1:4">
      <c r="A326" s="43" t="s">
        <v>111</v>
      </c>
      <c r="B326" s="60"/>
      <c r="C326" s="60"/>
      <c r="D326" s="61"/>
    </row>
    <row r="327" ht="20.1" customHeight="1" spans="1:4">
      <c r="A327" s="43" t="s">
        <v>112</v>
      </c>
      <c r="B327" s="60"/>
      <c r="C327" s="60"/>
      <c r="D327" s="61"/>
    </row>
    <row r="328" ht="20.1" customHeight="1" spans="1:4">
      <c r="A328" s="43" t="s">
        <v>113</v>
      </c>
      <c r="B328" s="60"/>
      <c r="C328" s="60"/>
      <c r="D328" s="61"/>
    </row>
    <row r="329" ht="20.1" customHeight="1" spans="1:4">
      <c r="A329" s="43" t="s">
        <v>311</v>
      </c>
      <c r="B329" s="60"/>
      <c r="C329" s="60"/>
      <c r="D329" s="61"/>
    </row>
    <row r="330" ht="20.1" customHeight="1" spans="1:4">
      <c r="A330" s="43" t="s">
        <v>120</v>
      </c>
      <c r="B330" s="60"/>
      <c r="C330" s="60"/>
      <c r="D330" s="61"/>
    </row>
    <row r="331" ht="20.1" customHeight="1" spans="1:4">
      <c r="A331" s="43" t="s">
        <v>312</v>
      </c>
      <c r="B331" s="60"/>
      <c r="C331" s="60"/>
      <c r="D331" s="61"/>
    </row>
    <row r="332" ht="20.1" customHeight="1" spans="1:4">
      <c r="A332" s="42" t="s">
        <v>313</v>
      </c>
      <c r="B332" s="60">
        <v>106</v>
      </c>
      <c r="C332" s="60">
        <v>81</v>
      </c>
      <c r="D332" s="61">
        <f>B332/C332</f>
        <v>1.30864197530864</v>
      </c>
    </row>
    <row r="333" ht="20.1" customHeight="1" spans="1:4">
      <c r="A333" s="43" t="s">
        <v>111</v>
      </c>
      <c r="B333" s="60">
        <v>3</v>
      </c>
      <c r="C333" s="60">
        <v>4</v>
      </c>
      <c r="D333" s="61">
        <f>B333/C333</f>
        <v>0.75</v>
      </c>
    </row>
    <row r="334" ht="20.1" customHeight="1" spans="1:4">
      <c r="A334" s="43" t="s">
        <v>112</v>
      </c>
      <c r="B334" s="60">
        <v>103</v>
      </c>
      <c r="C334" s="60">
        <v>50</v>
      </c>
      <c r="D334" s="61">
        <f>B334/C334</f>
        <v>2.06</v>
      </c>
    </row>
    <row r="335" ht="20.1" customHeight="1" spans="1:4">
      <c r="A335" s="43" t="s">
        <v>113</v>
      </c>
      <c r="B335" s="60"/>
      <c r="C335" s="60"/>
      <c r="D335" s="61"/>
    </row>
    <row r="336" ht="20.1" customHeight="1" spans="1:4">
      <c r="A336" s="43" t="s">
        <v>314</v>
      </c>
      <c r="B336" s="60"/>
      <c r="C336" s="60">
        <v>5</v>
      </c>
      <c r="D336" s="61"/>
    </row>
    <row r="337" ht="20.1" customHeight="1" spans="1:4">
      <c r="A337" s="43" t="s">
        <v>315</v>
      </c>
      <c r="B337" s="60"/>
      <c r="C337" s="60">
        <v>22</v>
      </c>
      <c r="D337" s="61"/>
    </row>
    <row r="338" ht="20.1" customHeight="1" spans="1:4">
      <c r="A338" s="43" t="s">
        <v>120</v>
      </c>
      <c r="B338" s="60"/>
      <c r="C338" s="60"/>
      <c r="D338" s="61"/>
    </row>
    <row r="339" ht="20.1" customHeight="1" spans="1:4">
      <c r="A339" s="43" t="s">
        <v>316</v>
      </c>
      <c r="B339" s="60"/>
      <c r="C339" s="60"/>
      <c r="D339" s="61"/>
    </row>
    <row r="340" ht="20.1" customHeight="1" spans="1:4">
      <c r="A340" s="42" t="s">
        <v>317</v>
      </c>
      <c r="B340" s="60">
        <v>68</v>
      </c>
      <c r="C340" s="60">
        <v>319</v>
      </c>
      <c r="D340" s="61">
        <f>B340/C340</f>
        <v>0.213166144200627</v>
      </c>
    </row>
    <row r="341" ht="20.1" customHeight="1" spans="1:4">
      <c r="A341" s="43" t="s">
        <v>111</v>
      </c>
      <c r="B341" s="60">
        <v>3</v>
      </c>
      <c r="C341" s="60">
        <v>4</v>
      </c>
      <c r="D341" s="61">
        <f>B341/C341</f>
        <v>0.75</v>
      </c>
    </row>
    <row r="342" ht="20.1" customHeight="1" spans="1:4">
      <c r="A342" s="43" t="s">
        <v>112</v>
      </c>
      <c r="B342" s="60">
        <v>65</v>
      </c>
      <c r="C342" s="60">
        <v>315</v>
      </c>
      <c r="D342" s="61">
        <f>B342/C342</f>
        <v>0.206349206349206</v>
      </c>
    </row>
    <row r="343" ht="20.1" customHeight="1" spans="1:4">
      <c r="A343" s="43" t="s">
        <v>113</v>
      </c>
      <c r="B343" s="60"/>
      <c r="C343" s="60"/>
      <c r="D343" s="61"/>
    </row>
    <row r="344" ht="20.1" customHeight="1" spans="1:4">
      <c r="A344" s="43" t="s">
        <v>318</v>
      </c>
      <c r="B344" s="60"/>
      <c r="C344" s="60"/>
      <c r="D344" s="61"/>
    </row>
    <row r="345" ht="20.1" customHeight="1" spans="1:4">
      <c r="A345" s="43" t="s">
        <v>319</v>
      </c>
      <c r="B345" s="60"/>
      <c r="C345" s="60"/>
      <c r="D345" s="61"/>
    </row>
    <row r="346" ht="20.1" customHeight="1" spans="1:4">
      <c r="A346" s="43" t="s">
        <v>320</v>
      </c>
      <c r="B346" s="60"/>
      <c r="C346" s="60"/>
      <c r="D346" s="61"/>
    </row>
    <row r="347" ht="20.1" customHeight="1" spans="1:4">
      <c r="A347" s="43" t="s">
        <v>120</v>
      </c>
      <c r="B347" s="60"/>
      <c r="C347" s="60"/>
      <c r="D347" s="61"/>
    </row>
    <row r="348" ht="20.1" customHeight="1" spans="1:4">
      <c r="A348" s="43" t="s">
        <v>321</v>
      </c>
      <c r="B348" s="60"/>
      <c r="C348" s="60"/>
      <c r="D348" s="61"/>
    </row>
    <row r="349" ht="20.1" customHeight="1" spans="1:4">
      <c r="A349" s="42" t="s">
        <v>322</v>
      </c>
      <c r="B349" s="60">
        <v>213</v>
      </c>
      <c r="C349" s="60">
        <v>285</v>
      </c>
      <c r="D349" s="61">
        <f>B349/C349</f>
        <v>0.747368421052632</v>
      </c>
    </row>
    <row r="350" ht="20.1" customHeight="1" spans="1:4">
      <c r="A350" s="43" t="s">
        <v>111</v>
      </c>
      <c r="B350" s="60">
        <v>102</v>
      </c>
      <c r="C350" s="60">
        <v>66</v>
      </c>
      <c r="D350" s="61">
        <f>B350/C350</f>
        <v>1.54545454545455</v>
      </c>
    </row>
    <row r="351" ht="20.1" customHeight="1" spans="1:4">
      <c r="A351" s="43" t="s">
        <v>112</v>
      </c>
      <c r="B351" s="60">
        <v>59</v>
      </c>
      <c r="C351" s="60">
        <v>119</v>
      </c>
      <c r="D351" s="61">
        <f>B351/C351</f>
        <v>0.495798319327731</v>
      </c>
    </row>
    <row r="352" ht="20.1" customHeight="1" spans="1:4">
      <c r="A352" s="43" t="s">
        <v>113</v>
      </c>
      <c r="B352" s="60"/>
      <c r="C352" s="60"/>
      <c r="D352" s="61"/>
    </row>
    <row r="353" ht="20.1" customHeight="1" spans="1:4">
      <c r="A353" s="43" t="s">
        <v>323</v>
      </c>
      <c r="B353" s="60">
        <v>5</v>
      </c>
      <c r="C353" s="60">
        <v>55</v>
      </c>
      <c r="D353" s="61">
        <f>B353/C353</f>
        <v>0.0909090909090909</v>
      </c>
    </row>
    <row r="354" ht="20.1" customHeight="1" spans="1:4">
      <c r="A354" s="43" t="s">
        <v>324</v>
      </c>
      <c r="B354" s="60"/>
      <c r="C354" s="60"/>
      <c r="D354" s="61"/>
    </row>
    <row r="355" ht="20.1" customHeight="1" spans="1:4">
      <c r="A355" s="43" t="s">
        <v>325</v>
      </c>
      <c r="B355" s="60"/>
      <c r="C355" s="60"/>
      <c r="D355" s="61"/>
    </row>
    <row r="356" ht="20.1" customHeight="1" spans="1:4">
      <c r="A356" s="43" t="s">
        <v>326</v>
      </c>
      <c r="B356" s="60">
        <v>6</v>
      </c>
      <c r="C356" s="60"/>
      <c r="D356" s="61"/>
    </row>
    <row r="357" ht="20.1" customHeight="1" spans="1:4">
      <c r="A357" s="43" t="s">
        <v>327</v>
      </c>
      <c r="B357" s="60"/>
      <c r="C357" s="60"/>
      <c r="D357" s="61"/>
    </row>
    <row r="358" ht="20.1" customHeight="1" spans="1:4">
      <c r="A358" s="43" t="s">
        <v>328</v>
      </c>
      <c r="B358" s="60"/>
      <c r="C358" s="60"/>
      <c r="D358" s="61"/>
    </row>
    <row r="359" ht="20.1" customHeight="1" spans="1:4">
      <c r="A359" s="43" t="s">
        <v>329</v>
      </c>
      <c r="B359" s="60"/>
      <c r="C359" s="60"/>
      <c r="D359" s="61"/>
    </row>
    <row r="360" ht="20.1" customHeight="1" spans="1:4">
      <c r="A360" s="43" t="s">
        <v>330</v>
      </c>
      <c r="B360" s="60"/>
      <c r="C360" s="60"/>
      <c r="D360" s="61"/>
    </row>
    <row r="361" ht="20.1" customHeight="1" spans="1:4">
      <c r="A361" s="43" t="s">
        <v>331</v>
      </c>
      <c r="B361" s="60">
        <v>20</v>
      </c>
      <c r="C361" s="60"/>
      <c r="D361" s="61"/>
    </row>
    <row r="362" ht="20.1" customHeight="1" spans="1:4">
      <c r="A362" s="43" t="s">
        <v>152</v>
      </c>
      <c r="B362" s="60"/>
      <c r="C362" s="60"/>
      <c r="D362" s="61"/>
    </row>
    <row r="363" ht="20.1" customHeight="1" spans="1:4">
      <c r="A363" s="43" t="s">
        <v>120</v>
      </c>
      <c r="B363" s="60">
        <v>16</v>
      </c>
      <c r="C363" s="60">
        <v>45</v>
      </c>
      <c r="D363" s="61">
        <f>B363/C363</f>
        <v>0.355555555555556</v>
      </c>
    </row>
    <row r="364" ht="20.1" customHeight="1" spans="1:4">
      <c r="A364" s="43" t="s">
        <v>332</v>
      </c>
      <c r="B364" s="60">
        <v>5</v>
      </c>
      <c r="C364" s="60"/>
      <c r="D364" s="61"/>
    </row>
    <row r="365" ht="20.1" customHeight="1" spans="1:4">
      <c r="A365" s="42" t="s">
        <v>333</v>
      </c>
      <c r="B365" s="60"/>
      <c r="C365" s="60"/>
      <c r="D365" s="61"/>
    </row>
    <row r="366" ht="20.1" customHeight="1" spans="1:4">
      <c r="A366" s="43" t="s">
        <v>111</v>
      </c>
      <c r="B366" s="60"/>
      <c r="C366" s="60"/>
      <c r="D366" s="61"/>
    </row>
    <row r="367" ht="20.1" customHeight="1" spans="1:4">
      <c r="A367" s="43" t="s">
        <v>112</v>
      </c>
      <c r="B367" s="60"/>
      <c r="C367" s="60"/>
      <c r="D367" s="61"/>
    </row>
    <row r="368" ht="20.1" customHeight="1" spans="1:4">
      <c r="A368" s="43" t="s">
        <v>113</v>
      </c>
      <c r="B368" s="60"/>
      <c r="C368" s="60"/>
      <c r="D368" s="61"/>
    </row>
    <row r="369" ht="20.1" customHeight="1" spans="1:4">
      <c r="A369" s="43" t="s">
        <v>334</v>
      </c>
      <c r="B369" s="60"/>
      <c r="C369" s="60"/>
      <c r="D369" s="61"/>
    </row>
    <row r="370" ht="20.1" customHeight="1" spans="1:4">
      <c r="A370" s="43" t="s">
        <v>335</v>
      </c>
      <c r="B370" s="60"/>
      <c r="C370" s="60"/>
      <c r="D370" s="61"/>
    </row>
    <row r="371" ht="20.1" customHeight="1" spans="1:4">
      <c r="A371" s="43" t="s">
        <v>336</v>
      </c>
      <c r="B371" s="60"/>
      <c r="C371" s="60"/>
      <c r="D371" s="61"/>
    </row>
    <row r="372" ht="20.1" customHeight="1" spans="1:4">
      <c r="A372" s="43" t="s">
        <v>152</v>
      </c>
      <c r="B372" s="60"/>
      <c r="C372" s="60"/>
      <c r="D372" s="61"/>
    </row>
    <row r="373" ht="20.1" customHeight="1" spans="1:4">
      <c r="A373" s="43" t="s">
        <v>120</v>
      </c>
      <c r="B373" s="60"/>
      <c r="C373" s="60"/>
      <c r="D373" s="61"/>
    </row>
    <row r="374" ht="20.1" customHeight="1" spans="1:4">
      <c r="A374" s="43" t="s">
        <v>337</v>
      </c>
      <c r="B374" s="60"/>
      <c r="C374" s="60"/>
      <c r="D374" s="61"/>
    </row>
    <row r="375" ht="20.1" customHeight="1" spans="1:4">
      <c r="A375" s="42" t="s">
        <v>338</v>
      </c>
      <c r="B375" s="60">
        <v>73</v>
      </c>
      <c r="C375" s="60">
        <v>63</v>
      </c>
      <c r="D375" s="61">
        <f>B375/C375</f>
        <v>1.15873015873016</v>
      </c>
    </row>
    <row r="376" ht="20.1" customHeight="1" spans="1:4">
      <c r="A376" s="43" t="s">
        <v>111</v>
      </c>
      <c r="B376" s="60"/>
      <c r="C376" s="60"/>
      <c r="D376" s="61"/>
    </row>
    <row r="377" ht="20.1" customHeight="1" spans="1:4">
      <c r="A377" s="43" t="s">
        <v>112</v>
      </c>
      <c r="B377" s="60"/>
      <c r="C377" s="60"/>
      <c r="D377" s="61"/>
    </row>
    <row r="378" ht="20.1" customHeight="1" spans="1:4">
      <c r="A378" s="43" t="s">
        <v>113</v>
      </c>
      <c r="B378" s="60"/>
      <c r="C378" s="60"/>
      <c r="D378" s="61"/>
    </row>
    <row r="379" ht="20.1" customHeight="1" spans="1:4">
      <c r="A379" s="43" t="s">
        <v>339</v>
      </c>
      <c r="B379" s="60">
        <v>18</v>
      </c>
      <c r="C379" s="60"/>
      <c r="D379" s="61"/>
    </row>
    <row r="380" ht="20.1" customHeight="1" spans="1:4">
      <c r="A380" s="43" t="s">
        <v>340</v>
      </c>
      <c r="B380" s="60"/>
      <c r="C380" s="60"/>
      <c r="D380" s="61"/>
    </row>
    <row r="381" ht="20.1" customHeight="1" spans="1:4">
      <c r="A381" s="43" t="s">
        <v>341</v>
      </c>
      <c r="B381" s="60"/>
      <c r="C381" s="60"/>
      <c r="D381" s="61"/>
    </row>
    <row r="382" ht="20.1" customHeight="1" spans="1:4">
      <c r="A382" s="43" t="s">
        <v>152</v>
      </c>
      <c r="B382" s="60"/>
      <c r="C382" s="60"/>
      <c r="D382" s="61"/>
    </row>
    <row r="383" ht="20.1" customHeight="1" spans="1:4">
      <c r="A383" s="43" t="s">
        <v>120</v>
      </c>
      <c r="B383" s="60"/>
      <c r="C383" s="60">
        <v>4</v>
      </c>
      <c r="D383" s="61"/>
    </row>
    <row r="384" ht="20.1" customHeight="1" spans="1:4">
      <c r="A384" s="43" t="s">
        <v>342</v>
      </c>
      <c r="B384" s="60">
        <v>55</v>
      </c>
      <c r="C384" s="60">
        <v>59</v>
      </c>
      <c r="D384" s="61">
        <f>B384/C384</f>
        <v>0.932203389830508</v>
      </c>
    </row>
    <row r="385" ht="20.1" customHeight="1" spans="1:4">
      <c r="A385" s="42" t="s">
        <v>343</v>
      </c>
      <c r="B385" s="60"/>
      <c r="C385" s="60">
        <v>1</v>
      </c>
      <c r="D385" s="61"/>
    </row>
    <row r="386" ht="20.1" customHeight="1" spans="1:4">
      <c r="A386" s="43" t="s">
        <v>111</v>
      </c>
      <c r="B386" s="60"/>
      <c r="C386" s="60"/>
      <c r="D386" s="61"/>
    </row>
    <row r="387" ht="20.1" customHeight="1" spans="1:4">
      <c r="A387" s="43" t="s">
        <v>112</v>
      </c>
      <c r="B387" s="60"/>
      <c r="C387" s="60"/>
      <c r="D387" s="61"/>
    </row>
    <row r="388" ht="20.1" customHeight="1" spans="1:4">
      <c r="A388" s="43" t="s">
        <v>113</v>
      </c>
      <c r="B388" s="60"/>
      <c r="C388" s="60"/>
      <c r="D388" s="61"/>
    </row>
    <row r="389" ht="20.1" customHeight="1" spans="1:4">
      <c r="A389" s="43" t="s">
        <v>344</v>
      </c>
      <c r="B389" s="60"/>
      <c r="C389" s="60"/>
      <c r="D389" s="61"/>
    </row>
    <row r="390" ht="20.1" customHeight="1" spans="1:4">
      <c r="A390" s="43" t="s">
        <v>345</v>
      </c>
      <c r="B390" s="60"/>
      <c r="C390" s="60">
        <v>1</v>
      </c>
      <c r="D390" s="61"/>
    </row>
    <row r="391" ht="20.1" customHeight="1" spans="1:4">
      <c r="A391" s="43" t="s">
        <v>120</v>
      </c>
      <c r="B391" s="60"/>
      <c r="C391" s="60"/>
      <c r="D391" s="61"/>
    </row>
    <row r="392" ht="20.1" customHeight="1" spans="1:4">
      <c r="A392" s="43" t="s">
        <v>346</v>
      </c>
      <c r="B392" s="60"/>
      <c r="C392" s="60"/>
      <c r="D392" s="61"/>
    </row>
    <row r="393" ht="20.1" customHeight="1" spans="1:4">
      <c r="A393" s="42" t="s">
        <v>347</v>
      </c>
      <c r="B393" s="60"/>
      <c r="C393" s="60"/>
      <c r="D393" s="61"/>
    </row>
    <row r="394" ht="20.1" customHeight="1" spans="1:4">
      <c r="A394" s="43" t="s">
        <v>111</v>
      </c>
      <c r="B394" s="60"/>
      <c r="C394" s="60"/>
      <c r="D394" s="61"/>
    </row>
    <row r="395" ht="20.1" customHeight="1" spans="1:4">
      <c r="A395" s="43" t="s">
        <v>112</v>
      </c>
      <c r="B395" s="60"/>
      <c r="C395" s="60"/>
      <c r="D395" s="61"/>
    </row>
    <row r="396" ht="20.1" customHeight="1" spans="1:4">
      <c r="A396" s="43" t="s">
        <v>152</v>
      </c>
      <c r="B396" s="60"/>
      <c r="C396" s="60"/>
      <c r="D396" s="61"/>
    </row>
    <row r="397" ht="20.1" customHeight="1" spans="1:4">
      <c r="A397" s="43" t="s">
        <v>348</v>
      </c>
      <c r="B397" s="60"/>
      <c r="C397" s="60"/>
      <c r="D397" s="61"/>
    </row>
    <row r="398" ht="20.1" customHeight="1" spans="1:4">
      <c r="A398" s="43" t="s">
        <v>349</v>
      </c>
      <c r="B398" s="60"/>
      <c r="C398" s="60"/>
      <c r="D398" s="61"/>
    </row>
    <row r="399" ht="20.1" customHeight="1" spans="1:4">
      <c r="A399" s="42" t="s">
        <v>350</v>
      </c>
      <c r="B399" s="60">
        <v>305</v>
      </c>
      <c r="C399" s="60">
        <v>36</v>
      </c>
      <c r="D399" s="61">
        <f>B399/C399</f>
        <v>8.47222222222222</v>
      </c>
    </row>
    <row r="400" ht="20.1" customHeight="1" spans="1:4">
      <c r="A400" s="43" t="s">
        <v>351</v>
      </c>
      <c r="B400" s="60"/>
      <c r="C400" s="60"/>
      <c r="D400" s="61"/>
    </row>
    <row r="401" ht="20.1" customHeight="1" spans="1:4">
      <c r="A401" s="43" t="s">
        <v>352</v>
      </c>
      <c r="B401" s="60">
        <v>305</v>
      </c>
      <c r="C401" s="60">
        <v>36</v>
      </c>
      <c r="D401" s="61">
        <f>B401/C401</f>
        <v>8.47222222222222</v>
      </c>
    </row>
    <row r="402" ht="20.1" customHeight="1" spans="1:4">
      <c r="A402" s="42" t="s">
        <v>353</v>
      </c>
      <c r="B402" s="60">
        <v>8266</v>
      </c>
      <c r="C402" s="60">
        <v>8176</v>
      </c>
      <c r="D402" s="61">
        <f>B402/C402</f>
        <v>1.01100782778865</v>
      </c>
    </row>
    <row r="403" ht="20.1" customHeight="1" spans="1:4">
      <c r="A403" s="42" t="s">
        <v>354</v>
      </c>
      <c r="B403" s="60">
        <v>235</v>
      </c>
      <c r="C403" s="60">
        <v>840</v>
      </c>
      <c r="D403" s="61">
        <f>B403/C403</f>
        <v>0.279761904761905</v>
      </c>
    </row>
    <row r="404" ht="20.1" customHeight="1" spans="1:4">
      <c r="A404" s="43" t="s">
        <v>111</v>
      </c>
      <c r="B404" s="60">
        <v>51</v>
      </c>
      <c r="C404" s="60">
        <v>743</v>
      </c>
      <c r="D404" s="61">
        <f>B404/C404</f>
        <v>0.0686406460296097</v>
      </c>
    </row>
    <row r="405" ht="20.1" customHeight="1" spans="1:4">
      <c r="A405" s="43" t="s">
        <v>112</v>
      </c>
      <c r="B405" s="60">
        <v>59</v>
      </c>
      <c r="C405" s="60">
        <v>90</v>
      </c>
      <c r="D405" s="61">
        <f>B405/C405</f>
        <v>0.655555555555556</v>
      </c>
    </row>
    <row r="406" ht="20.1" customHeight="1" spans="1:4">
      <c r="A406" s="43" t="s">
        <v>113</v>
      </c>
      <c r="B406" s="60">
        <v>95</v>
      </c>
      <c r="C406" s="60"/>
      <c r="D406" s="61"/>
    </row>
    <row r="407" ht="20.1" customHeight="1" spans="1:4">
      <c r="A407" s="43" t="s">
        <v>355</v>
      </c>
      <c r="B407" s="60">
        <v>30</v>
      </c>
      <c r="C407" s="60">
        <v>7</v>
      </c>
      <c r="D407" s="61">
        <f t="shared" ref="D407:D412" si="0">B407/C407</f>
        <v>4.28571428571429</v>
      </c>
    </row>
    <row r="408" ht="20.1" customHeight="1" spans="1:4">
      <c r="A408" s="42" t="s">
        <v>356</v>
      </c>
      <c r="B408" s="60">
        <v>6825</v>
      </c>
      <c r="C408" s="60">
        <v>5800</v>
      </c>
      <c r="D408" s="61">
        <f t="shared" si="0"/>
        <v>1.17672413793103</v>
      </c>
    </row>
    <row r="409" ht="20.1" customHeight="1" spans="1:4">
      <c r="A409" s="43" t="s">
        <v>357</v>
      </c>
      <c r="B409" s="60">
        <v>370</v>
      </c>
      <c r="C409" s="60">
        <v>301</v>
      </c>
      <c r="D409" s="61">
        <f t="shared" si="0"/>
        <v>1.22923588039867</v>
      </c>
    </row>
    <row r="410" ht="20.1" customHeight="1" spans="1:4">
      <c r="A410" s="43" t="s">
        <v>358</v>
      </c>
      <c r="B410" s="60">
        <v>3969</v>
      </c>
      <c r="C410" s="60">
        <v>3371</v>
      </c>
      <c r="D410" s="61">
        <f t="shared" si="0"/>
        <v>1.17739543162266</v>
      </c>
    </row>
    <row r="411" ht="20.1" customHeight="1" spans="1:4">
      <c r="A411" s="43" t="s">
        <v>359</v>
      </c>
      <c r="B411" s="60">
        <v>1572</v>
      </c>
      <c r="C411" s="60">
        <v>1707</v>
      </c>
      <c r="D411" s="61">
        <f t="shared" si="0"/>
        <v>0.92091388400703</v>
      </c>
    </row>
    <row r="412" ht="20.1" customHeight="1" spans="1:4">
      <c r="A412" s="43" t="s">
        <v>360</v>
      </c>
      <c r="B412" s="60">
        <v>291</v>
      </c>
      <c r="C412" s="60">
        <v>329</v>
      </c>
      <c r="D412" s="61">
        <f t="shared" si="0"/>
        <v>0.884498480243161</v>
      </c>
    </row>
    <row r="413" ht="20.1" customHeight="1" spans="1:4">
      <c r="A413" s="43" t="s">
        <v>361</v>
      </c>
      <c r="B413" s="60"/>
      <c r="C413" s="60"/>
      <c r="D413" s="61"/>
    </row>
    <row r="414" ht="20.1" customHeight="1" spans="1:4">
      <c r="A414" s="43" t="s">
        <v>362</v>
      </c>
      <c r="B414" s="60"/>
      <c r="C414" s="60"/>
      <c r="D414" s="61"/>
    </row>
    <row r="415" ht="20.1" customHeight="1" spans="1:4">
      <c r="A415" s="43" t="s">
        <v>363</v>
      </c>
      <c r="B415" s="60"/>
      <c r="C415" s="60"/>
      <c r="D415" s="61"/>
    </row>
    <row r="416" ht="20.1" customHeight="1" spans="1:4">
      <c r="A416" s="43" t="s">
        <v>364</v>
      </c>
      <c r="B416" s="60">
        <v>623</v>
      </c>
      <c r="C416" s="60">
        <v>92</v>
      </c>
      <c r="D416" s="61">
        <f>B416/C416</f>
        <v>6.77173913043478</v>
      </c>
    </row>
    <row r="417" ht="20.1" customHeight="1" spans="1:4">
      <c r="A417" s="42" t="s">
        <v>365</v>
      </c>
      <c r="B417" s="60">
        <v>8</v>
      </c>
      <c r="C417" s="60">
        <v>8</v>
      </c>
      <c r="D417" s="61">
        <f>B417/C417</f>
        <v>1</v>
      </c>
    </row>
    <row r="418" ht="20.1" customHeight="1" spans="1:4">
      <c r="A418" s="43" t="s">
        <v>366</v>
      </c>
      <c r="B418" s="60"/>
      <c r="C418" s="60"/>
      <c r="D418" s="61"/>
    </row>
    <row r="419" ht="20.1" customHeight="1" spans="1:4">
      <c r="A419" s="43" t="s">
        <v>367</v>
      </c>
      <c r="B419" s="60"/>
      <c r="C419" s="60"/>
      <c r="D419" s="61"/>
    </row>
    <row r="420" ht="20.1" customHeight="1" spans="1:4">
      <c r="A420" s="43" t="s">
        <v>368</v>
      </c>
      <c r="B420" s="60"/>
      <c r="C420" s="60"/>
      <c r="D420" s="61"/>
    </row>
    <row r="421" ht="20.1" customHeight="1" spans="1:4">
      <c r="A421" s="43" t="s">
        <v>369</v>
      </c>
      <c r="B421" s="60"/>
      <c r="C421" s="60"/>
      <c r="D421" s="61"/>
    </row>
    <row r="422" ht="20.1" customHeight="1" spans="1:4">
      <c r="A422" s="43" t="s">
        <v>370</v>
      </c>
      <c r="B422" s="60">
        <v>8</v>
      </c>
      <c r="C422" s="60">
        <v>8</v>
      </c>
      <c r="D422" s="61">
        <f>B422/C422</f>
        <v>1</v>
      </c>
    </row>
    <row r="423" ht="20.1" customHeight="1" spans="1:4">
      <c r="A423" s="42" t="s">
        <v>371</v>
      </c>
      <c r="B423" s="60"/>
      <c r="C423" s="60"/>
      <c r="D423" s="61"/>
    </row>
    <row r="424" ht="20.1" customHeight="1" spans="1:4">
      <c r="A424" s="43" t="s">
        <v>372</v>
      </c>
      <c r="B424" s="60"/>
      <c r="C424" s="60"/>
      <c r="D424" s="61"/>
    </row>
    <row r="425" ht="20.1" customHeight="1" spans="1:4">
      <c r="A425" s="43" t="s">
        <v>373</v>
      </c>
      <c r="B425" s="60"/>
      <c r="C425" s="60"/>
      <c r="D425" s="61"/>
    </row>
    <row r="426" ht="20.1" customHeight="1" spans="1:4">
      <c r="A426" s="43" t="s">
        <v>374</v>
      </c>
      <c r="B426" s="60"/>
      <c r="C426" s="60"/>
      <c r="D426" s="61"/>
    </row>
    <row r="427" ht="20.1" customHeight="1" spans="1:4">
      <c r="A427" s="43" t="s">
        <v>375</v>
      </c>
      <c r="B427" s="60"/>
      <c r="C427" s="60"/>
      <c r="D427" s="61"/>
    </row>
    <row r="428" ht="20.1" customHeight="1" spans="1:4">
      <c r="A428" s="43" t="s">
        <v>376</v>
      </c>
      <c r="B428" s="60"/>
      <c r="C428" s="60"/>
      <c r="D428" s="61"/>
    </row>
    <row r="429" ht="20.1" customHeight="1" spans="1:4">
      <c r="A429" s="42" t="s">
        <v>377</v>
      </c>
      <c r="B429" s="60"/>
      <c r="C429" s="60"/>
      <c r="D429" s="61"/>
    </row>
    <row r="430" ht="20.1" customHeight="1" spans="1:4">
      <c r="A430" s="43" t="s">
        <v>378</v>
      </c>
      <c r="B430" s="60"/>
      <c r="C430" s="60"/>
      <c r="D430" s="61"/>
    </row>
    <row r="431" ht="20.1" customHeight="1" spans="1:4">
      <c r="A431" s="43" t="s">
        <v>379</v>
      </c>
      <c r="B431" s="60"/>
      <c r="C431" s="60"/>
      <c r="D431" s="61"/>
    </row>
    <row r="432" ht="20.1" customHeight="1" spans="1:4">
      <c r="A432" s="43" t="s">
        <v>380</v>
      </c>
      <c r="B432" s="60"/>
      <c r="C432" s="60"/>
      <c r="D432" s="61"/>
    </row>
    <row r="433" ht="20.1" customHeight="1" spans="1:4">
      <c r="A433" s="42" t="s">
        <v>381</v>
      </c>
      <c r="B433" s="60"/>
      <c r="C433" s="60"/>
      <c r="D433" s="61"/>
    </row>
    <row r="434" ht="20.1" customHeight="1" spans="1:4">
      <c r="A434" s="43" t="s">
        <v>382</v>
      </c>
      <c r="B434" s="60"/>
      <c r="C434" s="60"/>
      <c r="D434" s="61"/>
    </row>
    <row r="435" ht="20.1" customHeight="1" spans="1:4">
      <c r="A435" s="43" t="s">
        <v>383</v>
      </c>
      <c r="B435" s="60"/>
      <c r="C435" s="60"/>
      <c r="D435" s="61"/>
    </row>
    <row r="436" ht="20.1" customHeight="1" spans="1:4">
      <c r="A436" s="43" t="s">
        <v>384</v>
      </c>
      <c r="B436" s="60"/>
      <c r="C436" s="60"/>
      <c r="D436" s="61"/>
    </row>
    <row r="437" ht="20.1" customHeight="1" spans="1:4">
      <c r="A437" s="42" t="s">
        <v>385</v>
      </c>
      <c r="B437" s="60">
        <v>15</v>
      </c>
      <c r="C437" s="60">
        <v>10</v>
      </c>
      <c r="D437" s="61">
        <f>B437/C437</f>
        <v>1.5</v>
      </c>
    </row>
    <row r="438" ht="20.1" customHeight="1" spans="1:4">
      <c r="A438" s="43" t="s">
        <v>386</v>
      </c>
      <c r="B438" s="60"/>
      <c r="C438" s="60"/>
      <c r="D438" s="61"/>
    </row>
    <row r="439" ht="20.1" customHeight="1" spans="1:4">
      <c r="A439" s="43" t="s">
        <v>387</v>
      </c>
      <c r="B439" s="60">
        <v>15</v>
      </c>
      <c r="C439" s="60">
        <v>10</v>
      </c>
      <c r="D439" s="61">
        <f>B439/C439</f>
        <v>1.5</v>
      </c>
    </row>
    <row r="440" ht="20.1" customHeight="1" spans="1:4">
      <c r="A440" s="43" t="s">
        <v>388</v>
      </c>
      <c r="B440" s="60"/>
      <c r="C440" s="60"/>
      <c r="D440" s="61"/>
    </row>
    <row r="441" ht="20.1" customHeight="1" spans="1:4">
      <c r="A441" s="42" t="s">
        <v>389</v>
      </c>
      <c r="B441" s="60">
        <v>122</v>
      </c>
      <c r="C441" s="60">
        <v>117</v>
      </c>
      <c r="D441" s="61">
        <f>B441/C441</f>
        <v>1.04273504273504</v>
      </c>
    </row>
    <row r="442" ht="20.1" customHeight="1" spans="1:4">
      <c r="A442" s="43" t="s">
        <v>390</v>
      </c>
      <c r="B442" s="60"/>
      <c r="C442" s="60">
        <v>5</v>
      </c>
      <c r="D442" s="61"/>
    </row>
    <row r="443" ht="20.1" customHeight="1" spans="1:4">
      <c r="A443" s="43" t="s">
        <v>391</v>
      </c>
      <c r="B443" s="60">
        <v>122</v>
      </c>
      <c r="C443" s="60">
        <v>112</v>
      </c>
      <c r="D443" s="61">
        <f>B443/C443</f>
        <v>1.08928571428571</v>
      </c>
    </row>
    <row r="444" ht="20.1" customHeight="1" spans="1:4">
      <c r="A444" s="43" t="s">
        <v>392</v>
      </c>
      <c r="B444" s="60"/>
      <c r="C444" s="60"/>
      <c r="D444" s="61"/>
    </row>
    <row r="445" ht="20.1" customHeight="1" spans="1:4">
      <c r="A445" s="43" t="s">
        <v>393</v>
      </c>
      <c r="B445" s="60"/>
      <c r="C445" s="60"/>
      <c r="D445" s="61"/>
    </row>
    <row r="446" ht="20.1" customHeight="1" spans="1:4">
      <c r="A446" s="43" t="s">
        <v>394</v>
      </c>
      <c r="B446" s="60"/>
      <c r="C446" s="60"/>
      <c r="D446" s="61"/>
    </row>
    <row r="447" ht="20.1" customHeight="1" spans="1:4">
      <c r="A447" s="42" t="s">
        <v>395</v>
      </c>
      <c r="B447" s="60">
        <v>247</v>
      </c>
      <c r="C447" s="60">
        <v>419</v>
      </c>
      <c r="D447" s="61">
        <f>B447/C447</f>
        <v>0.589498806682578</v>
      </c>
    </row>
    <row r="448" ht="20.1" customHeight="1" spans="1:4">
      <c r="A448" s="43" t="s">
        <v>396</v>
      </c>
      <c r="B448" s="60">
        <v>15</v>
      </c>
      <c r="C448" s="60">
        <v>129</v>
      </c>
      <c r="D448" s="61">
        <f>B448/C448</f>
        <v>0.116279069767442</v>
      </c>
    </row>
    <row r="449" ht="20.1" customHeight="1" spans="1:4">
      <c r="A449" s="43" t="s">
        <v>397</v>
      </c>
      <c r="B449" s="60">
        <v>104</v>
      </c>
      <c r="C449" s="60"/>
      <c r="D449" s="61"/>
    </row>
    <row r="450" ht="20.1" customHeight="1" spans="1:4">
      <c r="A450" s="43" t="s">
        <v>398</v>
      </c>
      <c r="B450" s="60"/>
      <c r="C450" s="60"/>
      <c r="D450" s="61"/>
    </row>
    <row r="451" ht="20.1" customHeight="1" spans="1:4">
      <c r="A451" s="43" t="s">
        <v>399</v>
      </c>
      <c r="B451" s="60"/>
      <c r="C451" s="60"/>
      <c r="D451" s="61"/>
    </row>
    <row r="452" ht="20.1" customHeight="1" spans="1:4">
      <c r="A452" s="43" t="s">
        <v>400</v>
      </c>
      <c r="B452" s="60"/>
      <c r="C452" s="60"/>
      <c r="D452" s="61"/>
    </row>
    <row r="453" ht="20.1" customHeight="1" spans="1:4">
      <c r="A453" s="43" t="s">
        <v>401</v>
      </c>
      <c r="B453" s="60">
        <v>128</v>
      </c>
      <c r="C453" s="60">
        <v>290</v>
      </c>
      <c r="D453" s="61">
        <f>B453/C453</f>
        <v>0.441379310344828</v>
      </c>
    </row>
    <row r="454" ht="20.1" customHeight="1" spans="1:4">
      <c r="A454" s="42" t="s">
        <v>402</v>
      </c>
      <c r="B454" s="60">
        <v>814</v>
      </c>
      <c r="C454" s="60">
        <v>982</v>
      </c>
      <c r="D454" s="61">
        <f>B454/C454</f>
        <v>0.828920570264766</v>
      </c>
    </row>
    <row r="455" ht="20.1" customHeight="1" spans="1:4">
      <c r="A455" s="43" t="s">
        <v>403</v>
      </c>
      <c r="B455" s="60">
        <v>814</v>
      </c>
      <c r="C455" s="60">
        <v>982</v>
      </c>
      <c r="D455" s="61">
        <f>B455/C455</f>
        <v>0.828920570264766</v>
      </c>
    </row>
    <row r="456" ht="20.1" customHeight="1" spans="1:4">
      <c r="A456" s="42" t="s">
        <v>404</v>
      </c>
      <c r="B456" s="60">
        <v>982</v>
      </c>
      <c r="C456" s="60">
        <v>915</v>
      </c>
      <c r="D456" s="61">
        <f>B456/C456</f>
        <v>1.07322404371585</v>
      </c>
    </row>
    <row r="457" ht="20.1" customHeight="1" spans="1:4">
      <c r="A457" s="42" t="s">
        <v>405</v>
      </c>
      <c r="B457" s="60"/>
      <c r="C457" s="60">
        <v>4</v>
      </c>
      <c r="D457" s="61"/>
    </row>
    <row r="458" ht="20.1" customHeight="1" spans="1:4">
      <c r="A458" s="43" t="s">
        <v>111</v>
      </c>
      <c r="B458" s="60"/>
      <c r="C458" s="60">
        <v>4</v>
      </c>
      <c r="D458" s="61"/>
    </row>
    <row r="459" ht="20.1" customHeight="1" spans="1:4">
      <c r="A459" s="43" t="s">
        <v>112</v>
      </c>
      <c r="B459" s="60"/>
      <c r="C459" s="60"/>
      <c r="D459" s="61"/>
    </row>
    <row r="460" ht="20.1" customHeight="1" spans="1:4">
      <c r="A460" s="43" t="s">
        <v>113</v>
      </c>
      <c r="B460" s="60"/>
      <c r="C460" s="60"/>
      <c r="D460" s="61"/>
    </row>
    <row r="461" ht="20.1" customHeight="1" spans="1:4">
      <c r="A461" s="43" t="s">
        <v>406</v>
      </c>
      <c r="B461" s="60"/>
      <c r="C461" s="60"/>
      <c r="D461" s="61"/>
    </row>
    <row r="462" ht="20.1" customHeight="1" spans="1:4">
      <c r="A462" s="42" t="s">
        <v>407</v>
      </c>
      <c r="B462" s="60"/>
      <c r="C462" s="60"/>
      <c r="D462" s="61"/>
    </row>
    <row r="463" ht="20.1" customHeight="1" spans="1:4">
      <c r="A463" s="43" t="s">
        <v>408</v>
      </c>
      <c r="B463" s="60"/>
      <c r="C463" s="60"/>
      <c r="D463" s="61"/>
    </row>
    <row r="464" ht="20.1" customHeight="1" spans="1:4">
      <c r="A464" s="43" t="s">
        <v>409</v>
      </c>
      <c r="B464" s="60"/>
      <c r="C464" s="60"/>
      <c r="D464" s="61"/>
    </row>
    <row r="465" ht="20.1" customHeight="1" spans="1:4">
      <c r="A465" s="43" t="s">
        <v>410</v>
      </c>
      <c r="B465" s="60"/>
      <c r="C465" s="60"/>
      <c r="D465" s="61"/>
    </row>
    <row r="466" ht="20.1" customHeight="1" spans="1:4">
      <c r="A466" s="43" t="s">
        <v>411</v>
      </c>
      <c r="B466" s="60"/>
      <c r="C466" s="60"/>
      <c r="D466" s="61"/>
    </row>
    <row r="467" ht="20.1" customHeight="1" spans="1:4">
      <c r="A467" s="43" t="s">
        <v>412</v>
      </c>
      <c r="B467" s="60"/>
      <c r="C467" s="60"/>
      <c r="D467" s="61"/>
    </row>
    <row r="468" ht="20.1" customHeight="1" spans="1:4">
      <c r="A468" s="43" t="s">
        <v>413</v>
      </c>
      <c r="B468" s="60"/>
      <c r="C468" s="60"/>
      <c r="D468" s="61"/>
    </row>
    <row r="469" ht="20.1" customHeight="1" spans="1:4">
      <c r="A469" s="43" t="s">
        <v>414</v>
      </c>
      <c r="B469" s="60"/>
      <c r="C469" s="60"/>
      <c r="D469" s="61"/>
    </row>
    <row r="470" ht="20.1" customHeight="1" spans="1:4">
      <c r="A470" s="43" t="s">
        <v>415</v>
      </c>
      <c r="B470" s="60"/>
      <c r="C470" s="60"/>
      <c r="D470" s="61"/>
    </row>
    <row r="471" ht="20.1" customHeight="1" spans="1:4">
      <c r="A471" s="42" t="s">
        <v>416</v>
      </c>
      <c r="B471" s="60"/>
      <c r="C471" s="60"/>
      <c r="D471" s="61"/>
    </row>
    <row r="472" ht="20.1" customHeight="1" spans="1:4">
      <c r="A472" s="43" t="s">
        <v>408</v>
      </c>
      <c r="B472" s="60"/>
      <c r="C472" s="60"/>
      <c r="D472" s="61"/>
    </row>
    <row r="473" ht="20.1" customHeight="1" spans="1:4">
      <c r="A473" s="43" t="s">
        <v>417</v>
      </c>
      <c r="B473" s="60"/>
      <c r="C473" s="60"/>
      <c r="D473" s="61"/>
    </row>
    <row r="474" ht="20.1" customHeight="1" spans="1:4">
      <c r="A474" s="43" t="s">
        <v>418</v>
      </c>
      <c r="B474" s="60"/>
      <c r="C474" s="60"/>
      <c r="D474" s="61"/>
    </row>
    <row r="475" ht="20.1" customHeight="1" spans="1:4">
      <c r="A475" s="43" t="s">
        <v>419</v>
      </c>
      <c r="B475" s="60"/>
      <c r="C475" s="60"/>
      <c r="D475" s="61"/>
    </row>
    <row r="476" ht="20.1" customHeight="1" spans="1:4">
      <c r="A476" s="43" t="s">
        <v>420</v>
      </c>
      <c r="B476" s="60"/>
      <c r="C476" s="60"/>
      <c r="D476" s="61"/>
    </row>
    <row r="477" ht="20.1" customHeight="1" spans="1:4">
      <c r="A477" s="42" t="s">
        <v>421</v>
      </c>
      <c r="B477" s="60">
        <v>30</v>
      </c>
      <c r="C477" s="60">
        <v>102</v>
      </c>
      <c r="D477" s="61">
        <f>B477/C477</f>
        <v>0.294117647058824</v>
      </c>
    </row>
    <row r="478" ht="20.1" customHeight="1" spans="1:4">
      <c r="A478" s="43" t="s">
        <v>408</v>
      </c>
      <c r="B478" s="60"/>
      <c r="C478" s="60"/>
      <c r="D478" s="61"/>
    </row>
    <row r="479" ht="20.1" customHeight="1" spans="1:4">
      <c r="A479" s="43" t="s">
        <v>422</v>
      </c>
      <c r="B479" s="60"/>
      <c r="C479" s="60"/>
      <c r="D479" s="61"/>
    </row>
    <row r="480" ht="20.1" customHeight="1" spans="1:4">
      <c r="A480" s="43" t="s">
        <v>423</v>
      </c>
      <c r="B480" s="60"/>
      <c r="C480" s="60"/>
      <c r="D480" s="61"/>
    </row>
    <row r="481" ht="20.1" customHeight="1" spans="1:4">
      <c r="A481" s="43" t="s">
        <v>424</v>
      </c>
      <c r="B481" s="60">
        <v>30</v>
      </c>
      <c r="C481" s="60">
        <v>102</v>
      </c>
      <c r="D481" s="61">
        <f>B481/C481</f>
        <v>0.294117647058824</v>
      </c>
    </row>
    <row r="482" ht="20.1" customHeight="1" spans="1:4">
      <c r="A482" s="42" t="s">
        <v>425</v>
      </c>
      <c r="B482" s="60"/>
      <c r="C482" s="60"/>
      <c r="D482" s="61"/>
    </row>
    <row r="483" ht="20.1" customHeight="1" spans="1:4">
      <c r="A483" s="43" t="s">
        <v>408</v>
      </c>
      <c r="B483" s="60"/>
      <c r="C483" s="60"/>
      <c r="D483" s="61"/>
    </row>
    <row r="484" ht="20.1" customHeight="1" spans="1:4">
      <c r="A484" s="43" t="s">
        <v>426</v>
      </c>
      <c r="B484" s="60"/>
      <c r="C484" s="60"/>
      <c r="D484" s="61"/>
    </row>
    <row r="485" ht="20.1" customHeight="1" spans="1:4">
      <c r="A485" s="43" t="s">
        <v>427</v>
      </c>
      <c r="B485" s="60"/>
      <c r="C485" s="60"/>
      <c r="D485" s="61"/>
    </row>
    <row r="486" ht="20.1" customHeight="1" spans="1:4">
      <c r="A486" s="43" t="s">
        <v>428</v>
      </c>
      <c r="B486" s="60"/>
      <c r="C486" s="60"/>
      <c r="D486" s="61"/>
    </row>
    <row r="487" ht="20.1" customHeight="1" spans="1:4">
      <c r="A487" s="42" t="s">
        <v>429</v>
      </c>
      <c r="B487" s="60"/>
      <c r="C487" s="60"/>
      <c r="D487" s="61"/>
    </row>
    <row r="488" ht="20.1" customHeight="1" spans="1:4">
      <c r="A488" s="43" t="s">
        <v>430</v>
      </c>
      <c r="B488" s="60"/>
      <c r="C488" s="60"/>
      <c r="D488" s="61"/>
    </row>
    <row r="489" ht="20.1" customHeight="1" spans="1:4">
      <c r="A489" s="43" t="s">
        <v>431</v>
      </c>
      <c r="B489" s="60"/>
      <c r="C489" s="60"/>
      <c r="D489" s="61"/>
    </row>
    <row r="490" ht="20.1" customHeight="1" spans="1:4">
      <c r="A490" s="43" t="s">
        <v>432</v>
      </c>
      <c r="B490" s="60"/>
      <c r="C490" s="60"/>
      <c r="D490" s="61"/>
    </row>
    <row r="491" ht="20.1" customHeight="1" spans="1:4">
      <c r="A491" s="43" t="s">
        <v>433</v>
      </c>
      <c r="B491" s="60"/>
      <c r="C491" s="60"/>
      <c r="D491" s="61"/>
    </row>
    <row r="492" ht="20.1" customHeight="1" spans="1:4">
      <c r="A492" s="42" t="s">
        <v>434</v>
      </c>
      <c r="B492" s="60">
        <v>37</v>
      </c>
      <c r="C492" s="60">
        <v>52</v>
      </c>
      <c r="D492" s="61">
        <f>B492/C492</f>
        <v>0.711538461538462</v>
      </c>
    </row>
    <row r="493" ht="20.1" customHeight="1" spans="1:4">
      <c r="A493" s="43" t="s">
        <v>408</v>
      </c>
      <c r="B493" s="60">
        <v>30</v>
      </c>
      <c r="C493" s="60">
        <v>36</v>
      </c>
      <c r="D493" s="61">
        <f>B493/C493</f>
        <v>0.833333333333333</v>
      </c>
    </row>
    <row r="494" ht="20.1" customHeight="1" spans="1:4">
      <c r="A494" s="43" t="s">
        <v>435</v>
      </c>
      <c r="B494" s="60"/>
      <c r="C494" s="60">
        <v>14</v>
      </c>
      <c r="D494" s="61"/>
    </row>
    <row r="495" ht="20.1" customHeight="1" spans="1:4">
      <c r="A495" s="43" t="s">
        <v>436</v>
      </c>
      <c r="B495" s="60"/>
      <c r="C495" s="60"/>
      <c r="D495" s="61"/>
    </row>
    <row r="496" ht="20.1" customHeight="1" spans="1:4">
      <c r="A496" s="43" t="s">
        <v>437</v>
      </c>
      <c r="B496" s="60"/>
      <c r="C496" s="60"/>
      <c r="D496" s="61"/>
    </row>
    <row r="497" ht="20.1" customHeight="1" spans="1:4">
      <c r="A497" s="43" t="s">
        <v>438</v>
      </c>
      <c r="B497" s="60"/>
      <c r="C497" s="60"/>
      <c r="D497" s="61"/>
    </row>
    <row r="498" ht="20.1" customHeight="1" spans="1:4">
      <c r="A498" s="43" t="s">
        <v>439</v>
      </c>
      <c r="B498" s="60">
        <v>7</v>
      </c>
      <c r="C498" s="60">
        <v>2</v>
      </c>
      <c r="D498" s="61">
        <f>B498/C498</f>
        <v>3.5</v>
      </c>
    </row>
    <row r="499" ht="20.1" customHeight="1" spans="1:4">
      <c r="A499" s="42" t="s">
        <v>440</v>
      </c>
      <c r="B499" s="60"/>
      <c r="C499" s="60"/>
      <c r="D499" s="61"/>
    </row>
    <row r="500" ht="20.1" customHeight="1" spans="1:4">
      <c r="A500" s="43" t="s">
        <v>441</v>
      </c>
      <c r="B500" s="60"/>
      <c r="C500" s="60"/>
      <c r="D500" s="61"/>
    </row>
    <row r="501" ht="20.1" customHeight="1" spans="1:4">
      <c r="A501" s="43" t="s">
        <v>442</v>
      </c>
      <c r="B501" s="60"/>
      <c r="C501" s="60"/>
      <c r="D501" s="61"/>
    </row>
    <row r="502" ht="20.1" customHeight="1" spans="1:4">
      <c r="A502" s="43" t="s">
        <v>443</v>
      </c>
      <c r="B502" s="60"/>
      <c r="C502" s="60"/>
      <c r="D502" s="61"/>
    </row>
    <row r="503" ht="20.1" customHeight="1" spans="1:4">
      <c r="A503" s="42" t="s">
        <v>444</v>
      </c>
      <c r="B503" s="60"/>
      <c r="C503" s="60"/>
      <c r="D503" s="61"/>
    </row>
    <row r="504" ht="20.1" customHeight="1" spans="1:4">
      <c r="A504" s="43" t="s">
        <v>445</v>
      </c>
      <c r="B504" s="60"/>
      <c r="C504" s="60"/>
      <c r="D504" s="61"/>
    </row>
    <row r="505" ht="20.1" customHeight="1" spans="1:4">
      <c r="A505" s="43" t="s">
        <v>446</v>
      </c>
      <c r="B505" s="60"/>
      <c r="C505" s="60"/>
      <c r="D505" s="61"/>
    </row>
    <row r="506" ht="20.1" customHeight="1" spans="1:4">
      <c r="A506" s="43" t="s">
        <v>447</v>
      </c>
      <c r="B506" s="60"/>
      <c r="C506" s="60"/>
      <c r="D506" s="61"/>
    </row>
    <row r="507" ht="20.1" customHeight="1" spans="1:4">
      <c r="A507" s="42" t="s">
        <v>448</v>
      </c>
      <c r="B507" s="60">
        <v>915</v>
      </c>
      <c r="C507" s="60">
        <v>757</v>
      </c>
      <c r="D507" s="61">
        <f>B507/C507</f>
        <v>1.20871862615588</v>
      </c>
    </row>
    <row r="508" ht="20.1" customHeight="1" spans="1:4">
      <c r="A508" s="43" t="s">
        <v>449</v>
      </c>
      <c r="B508" s="60"/>
      <c r="C508" s="60"/>
      <c r="D508" s="61"/>
    </row>
    <row r="509" ht="20.1" customHeight="1" spans="1:4">
      <c r="A509" s="43" t="s">
        <v>450</v>
      </c>
      <c r="B509" s="60"/>
      <c r="C509" s="60"/>
      <c r="D509" s="61"/>
    </row>
    <row r="510" ht="20.1" customHeight="1" spans="1:4">
      <c r="A510" s="43" t="s">
        <v>451</v>
      </c>
      <c r="B510" s="60"/>
      <c r="C510" s="60"/>
      <c r="D510" s="61"/>
    </row>
    <row r="511" ht="20.1" customHeight="1" spans="1:4">
      <c r="A511" s="43" t="s">
        <v>452</v>
      </c>
      <c r="B511" s="60">
        <v>915</v>
      </c>
      <c r="C511" s="60">
        <v>757</v>
      </c>
      <c r="D511" s="61">
        <f>B511/C511</f>
        <v>1.20871862615588</v>
      </c>
    </row>
    <row r="512" ht="20.1" customHeight="1" spans="1:4">
      <c r="A512" s="42" t="s">
        <v>453</v>
      </c>
      <c r="B512" s="60">
        <v>1986</v>
      </c>
      <c r="C512" s="60">
        <v>1953</v>
      </c>
      <c r="D512" s="61">
        <f>B512/C512</f>
        <v>1.01689708141321</v>
      </c>
    </row>
    <row r="513" ht="20.1" customHeight="1" spans="1:4">
      <c r="A513" s="42" t="s">
        <v>454</v>
      </c>
      <c r="B513" s="60">
        <v>1139</v>
      </c>
      <c r="C513" s="60">
        <v>1336</v>
      </c>
      <c r="D513" s="61">
        <f>B513/C513</f>
        <v>0.852544910179641</v>
      </c>
    </row>
    <row r="514" ht="20.1" customHeight="1" spans="1:4">
      <c r="A514" s="43" t="s">
        <v>111</v>
      </c>
      <c r="B514" s="60">
        <v>46</v>
      </c>
      <c r="C514" s="60">
        <v>264</v>
      </c>
      <c r="D514" s="61">
        <f>B514/C514</f>
        <v>0.174242424242424</v>
      </c>
    </row>
    <row r="515" ht="20.1" customHeight="1" spans="1:4">
      <c r="A515" s="43" t="s">
        <v>112</v>
      </c>
      <c r="B515" s="60">
        <v>29</v>
      </c>
      <c r="C515" s="60">
        <v>4</v>
      </c>
      <c r="D515" s="61">
        <f>B515/C515</f>
        <v>7.25</v>
      </c>
    </row>
    <row r="516" ht="20.1" customHeight="1" spans="1:4">
      <c r="A516" s="43" t="s">
        <v>113</v>
      </c>
      <c r="B516" s="60">
        <v>25</v>
      </c>
      <c r="C516" s="60"/>
      <c r="D516" s="61"/>
    </row>
    <row r="517" ht="20.1" customHeight="1" spans="1:4">
      <c r="A517" s="43" t="s">
        <v>455</v>
      </c>
      <c r="B517" s="60">
        <v>8</v>
      </c>
      <c r="C517" s="60"/>
      <c r="D517" s="61"/>
    </row>
    <row r="518" ht="20.1" customHeight="1" spans="1:4">
      <c r="A518" s="43" t="s">
        <v>456</v>
      </c>
      <c r="B518" s="60"/>
      <c r="C518" s="60"/>
      <c r="D518" s="61"/>
    </row>
    <row r="519" ht="20.1" customHeight="1" spans="1:4">
      <c r="A519" s="43" t="s">
        <v>457</v>
      </c>
      <c r="B519" s="60"/>
      <c r="C519" s="60"/>
      <c r="D519" s="61"/>
    </row>
    <row r="520" ht="20.1" customHeight="1" spans="1:4">
      <c r="A520" s="43" t="s">
        <v>458</v>
      </c>
      <c r="B520" s="60"/>
      <c r="C520" s="60"/>
      <c r="D520" s="61"/>
    </row>
    <row r="521" ht="20.1" customHeight="1" spans="1:4">
      <c r="A521" s="43" t="s">
        <v>459</v>
      </c>
      <c r="B521" s="60">
        <v>5</v>
      </c>
      <c r="C521" s="60">
        <v>3</v>
      </c>
      <c r="D521" s="61">
        <f>B521/C521</f>
        <v>1.66666666666667</v>
      </c>
    </row>
    <row r="522" ht="20.1" customHeight="1" spans="1:4">
      <c r="A522" s="43" t="s">
        <v>460</v>
      </c>
      <c r="B522" s="60">
        <v>6</v>
      </c>
      <c r="C522" s="60">
        <v>13</v>
      </c>
      <c r="D522" s="61">
        <f>B522/C522</f>
        <v>0.461538461538462</v>
      </c>
    </row>
    <row r="523" ht="20.1" customHeight="1" spans="1:4">
      <c r="A523" s="43" t="s">
        <v>461</v>
      </c>
      <c r="B523" s="60"/>
      <c r="C523" s="60"/>
      <c r="D523" s="61"/>
    </row>
    <row r="524" ht="20.1" customHeight="1" spans="1:4">
      <c r="A524" s="43" t="s">
        <v>462</v>
      </c>
      <c r="B524" s="60">
        <v>1</v>
      </c>
      <c r="C524" s="60"/>
      <c r="D524" s="61"/>
    </row>
    <row r="525" ht="20.1" customHeight="1" spans="1:4">
      <c r="A525" s="43" t="s">
        <v>463</v>
      </c>
      <c r="B525" s="60"/>
      <c r="C525" s="60"/>
      <c r="D525" s="61"/>
    </row>
    <row r="526" ht="20.1" customHeight="1" spans="1:4">
      <c r="A526" s="43" t="s">
        <v>464</v>
      </c>
      <c r="B526" s="60">
        <v>26</v>
      </c>
      <c r="C526" s="60">
        <v>62</v>
      </c>
      <c r="D526" s="61">
        <f>B526/C526</f>
        <v>0.419354838709677</v>
      </c>
    </row>
    <row r="527" ht="20.1" customHeight="1" spans="1:4">
      <c r="A527" s="43" t="s">
        <v>465</v>
      </c>
      <c r="B527" s="60"/>
      <c r="C527" s="60"/>
      <c r="D527" s="61"/>
    </row>
    <row r="528" ht="20.1" customHeight="1" spans="1:4">
      <c r="A528" s="43" t="s">
        <v>466</v>
      </c>
      <c r="B528" s="60">
        <v>993</v>
      </c>
      <c r="C528" s="60">
        <v>990</v>
      </c>
      <c r="D528" s="61">
        <f>B528/C528</f>
        <v>1.0030303030303</v>
      </c>
    </row>
    <row r="529" ht="20.1" customHeight="1" spans="1:4">
      <c r="A529" s="42" t="s">
        <v>467</v>
      </c>
      <c r="B529" s="60">
        <v>305</v>
      </c>
      <c r="C529" s="60">
        <v>294</v>
      </c>
      <c r="D529" s="61">
        <f>B529/C529</f>
        <v>1.03741496598639</v>
      </c>
    </row>
    <row r="530" ht="20.1" customHeight="1" spans="1:4">
      <c r="A530" s="43" t="s">
        <v>111</v>
      </c>
      <c r="B530" s="60"/>
      <c r="C530" s="60"/>
      <c r="D530" s="61"/>
    </row>
    <row r="531" ht="20.1" customHeight="1" spans="1:4">
      <c r="A531" s="43" t="s">
        <v>112</v>
      </c>
      <c r="B531" s="60"/>
      <c r="C531" s="60"/>
      <c r="D531" s="61"/>
    </row>
    <row r="532" ht="20.1" customHeight="1" spans="1:4">
      <c r="A532" s="43" t="s">
        <v>113</v>
      </c>
      <c r="B532" s="60"/>
      <c r="C532" s="60"/>
      <c r="D532" s="61"/>
    </row>
    <row r="533" ht="20.1" customHeight="1" spans="1:4">
      <c r="A533" s="43" t="s">
        <v>468</v>
      </c>
      <c r="B533" s="60">
        <v>19</v>
      </c>
      <c r="C533" s="60">
        <v>67</v>
      </c>
      <c r="D533" s="61">
        <f>B533/C533</f>
        <v>0.283582089552239</v>
      </c>
    </row>
    <row r="534" ht="20.1" customHeight="1" spans="1:4">
      <c r="A534" s="43" t="s">
        <v>469</v>
      </c>
      <c r="B534" s="60"/>
      <c r="C534" s="60"/>
      <c r="D534" s="61"/>
    </row>
    <row r="535" ht="20.1" customHeight="1" spans="1:4">
      <c r="A535" s="43" t="s">
        <v>470</v>
      </c>
      <c r="B535" s="60"/>
      <c r="C535" s="60"/>
      <c r="D535" s="61"/>
    </row>
    <row r="536" ht="20.1" customHeight="1" spans="1:4">
      <c r="A536" s="43" t="s">
        <v>471</v>
      </c>
      <c r="B536" s="60">
        <v>286</v>
      </c>
      <c r="C536" s="60">
        <v>227</v>
      </c>
      <c r="D536" s="61">
        <f>B536/C536</f>
        <v>1.25991189427313</v>
      </c>
    </row>
    <row r="537" ht="20.1" customHeight="1" spans="1:4">
      <c r="A537" s="42" t="s">
        <v>472</v>
      </c>
      <c r="B537" s="60">
        <v>12</v>
      </c>
      <c r="C537" s="60">
        <v>15</v>
      </c>
      <c r="D537" s="61">
        <f>B537/C537</f>
        <v>0.8</v>
      </c>
    </row>
    <row r="538" ht="20.1" customHeight="1" spans="1:4">
      <c r="A538" s="43" t="s">
        <v>111</v>
      </c>
      <c r="B538" s="60"/>
      <c r="C538" s="60"/>
      <c r="D538" s="61"/>
    </row>
    <row r="539" ht="20.1" customHeight="1" spans="1:4">
      <c r="A539" s="43" t="s">
        <v>112</v>
      </c>
      <c r="B539" s="60"/>
      <c r="C539" s="60"/>
      <c r="D539" s="61"/>
    </row>
    <row r="540" ht="20.1" customHeight="1" spans="1:4">
      <c r="A540" s="43" t="s">
        <v>113</v>
      </c>
      <c r="B540" s="60"/>
      <c r="C540" s="60"/>
      <c r="D540" s="61"/>
    </row>
    <row r="541" ht="20.1" customHeight="1" spans="1:4">
      <c r="A541" s="43" t="s">
        <v>473</v>
      </c>
      <c r="B541" s="60"/>
      <c r="C541" s="60"/>
      <c r="D541" s="61"/>
    </row>
    <row r="542" ht="20.1" customHeight="1" spans="1:4">
      <c r="A542" s="43" t="s">
        <v>474</v>
      </c>
      <c r="B542" s="60"/>
      <c r="C542" s="60"/>
      <c r="D542" s="61"/>
    </row>
    <row r="543" ht="20.1" customHeight="1" spans="1:4">
      <c r="A543" s="43" t="s">
        <v>475</v>
      </c>
      <c r="B543" s="60"/>
      <c r="C543" s="60"/>
      <c r="D543" s="61"/>
    </row>
    <row r="544" ht="20.1" customHeight="1" spans="1:4">
      <c r="A544" s="43" t="s">
        <v>476</v>
      </c>
      <c r="B544" s="60">
        <v>12</v>
      </c>
      <c r="C544" s="60">
        <v>15</v>
      </c>
      <c r="D544" s="61">
        <f>B544/C544</f>
        <v>0.8</v>
      </c>
    </row>
    <row r="545" ht="20.1" customHeight="1" spans="1:4">
      <c r="A545" s="43" t="s">
        <v>477</v>
      </c>
      <c r="B545" s="60"/>
      <c r="C545" s="60"/>
      <c r="D545" s="61"/>
    </row>
    <row r="546" ht="20.1" customHeight="1" spans="1:4">
      <c r="A546" s="43" t="s">
        <v>478</v>
      </c>
      <c r="B546" s="60"/>
      <c r="C546" s="60"/>
      <c r="D546" s="61"/>
    </row>
    <row r="547" ht="20.1" customHeight="1" spans="1:4">
      <c r="A547" s="43" t="s">
        <v>479</v>
      </c>
      <c r="B547" s="60"/>
      <c r="C547" s="60"/>
      <c r="D547" s="61"/>
    </row>
    <row r="548" ht="20.1" customHeight="1" spans="1:4">
      <c r="A548" s="41" t="s">
        <v>480</v>
      </c>
      <c r="B548" s="60"/>
      <c r="C548" s="60"/>
      <c r="D548" s="61"/>
    </row>
    <row r="549" ht="20.1" customHeight="1" spans="1:4">
      <c r="A549" s="6" t="s">
        <v>111</v>
      </c>
      <c r="B549" s="60"/>
      <c r="C549" s="60"/>
      <c r="D549" s="61"/>
    </row>
    <row r="550" ht="20.1" customHeight="1" spans="1:4">
      <c r="A550" s="6" t="s">
        <v>112</v>
      </c>
      <c r="B550" s="60"/>
      <c r="C550" s="60"/>
      <c r="D550" s="61"/>
    </row>
    <row r="551" ht="20.1" customHeight="1" spans="1:4">
      <c r="A551" s="6" t="s">
        <v>113</v>
      </c>
      <c r="B551" s="60"/>
      <c r="C551" s="60"/>
      <c r="D551" s="61"/>
    </row>
    <row r="552" ht="20.1" customHeight="1" spans="1:4">
      <c r="A552" s="6" t="s">
        <v>481</v>
      </c>
      <c r="B552" s="60"/>
      <c r="C552" s="60"/>
      <c r="D552" s="61"/>
    </row>
    <row r="553" ht="20.1" customHeight="1" spans="1:4">
      <c r="A553" s="6" t="s">
        <v>482</v>
      </c>
      <c r="B553" s="60"/>
      <c r="C553" s="60"/>
      <c r="D553" s="61"/>
    </row>
    <row r="554" ht="20.1" customHeight="1" spans="1:4">
      <c r="A554" s="6" t="s">
        <v>483</v>
      </c>
      <c r="B554" s="60"/>
      <c r="C554" s="60"/>
      <c r="D554" s="61"/>
    </row>
    <row r="555" ht="20.1" customHeight="1" spans="1:4">
      <c r="A555" s="6" t="s">
        <v>484</v>
      </c>
      <c r="B555" s="60"/>
      <c r="C555" s="60"/>
      <c r="D555" s="61"/>
    </row>
    <row r="556" ht="20.1" customHeight="1" spans="1:4">
      <c r="A556" s="6" t="s">
        <v>485</v>
      </c>
      <c r="B556" s="60"/>
      <c r="C556" s="60"/>
      <c r="D556" s="61"/>
    </row>
    <row r="557" ht="20.1" customHeight="1" spans="1:4">
      <c r="A557" s="41" t="s">
        <v>486</v>
      </c>
      <c r="B557" s="60">
        <v>509</v>
      </c>
      <c r="C557" s="60">
        <v>308</v>
      </c>
      <c r="D557" s="61">
        <f>B557/C557</f>
        <v>1.6525974025974</v>
      </c>
    </row>
    <row r="558" ht="20.1" customHeight="1" spans="1:4">
      <c r="A558" s="6" t="s">
        <v>111</v>
      </c>
      <c r="B558" s="60">
        <v>7</v>
      </c>
      <c r="C558" s="60">
        <v>12</v>
      </c>
      <c r="D558" s="61">
        <f>B558/C558</f>
        <v>0.583333333333333</v>
      </c>
    </row>
    <row r="559" ht="20.1" customHeight="1" spans="1:4">
      <c r="A559" s="6" t="s">
        <v>112</v>
      </c>
      <c r="B559" s="60"/>
      <c r="C559" s="60">
        <v>12</v>
      </c>
      <c r="D559" s="61"/>
    </row>
    <row r="560" ht="20.1" customHeight="1" spans="1:4">
      <c r="A560" s="6" t="s">
        <v>113</v>
      </c>
      <c r="B560" s="60"/>
      <c r="C560" s="60"/>
      <c r="D560" s="61"/>
    </row>
    <row r="561" ht="20.1" customHeight="1" spans="1:4">
      <c r="A561" s="6" t="s">
        <v>487</v>
      </c>
      <c r="B561" s="60"/>
      <c r="C561" s="60"/>
      <c r="D561" s="61"/>
    </row>
    <row r="562" ht="20.1" customHeight="1" spans="1:4">
      <c r="A562" s="6" t="s">
        <v>488</v>
      </c>
      <c r="B562" s="60"/>
      <c r="C562" s="60"/>
      <c r="D562" s="61"/>
    </row>
    <row r="563" ht="20.1" customHeight="1" spans="1:4">
      <c r="A563" s="6" t="s">
        <v>489</v>
      </c>
      <c r="B563" s="60">
        <v>267</v>
      </c>
      <c r="C563" s="60"/>
      <c r="D563" s="61"/>
    </row>
    <row r="564" ht="20.1" customHeight="1" spans="1:4">
      <c r="A564" s="6" t="s">
        <v>490</v>
      </c>
      <c r="B564" s="60">
        <v>235</v>
      </c>
      <c r="C564" s="60">
        <v>284</v>
      </c>
      <c r="D564" s="61">
        <f>B564/C564</f>
        <v>0.827464788732394</v>
      </c>
    </row>
    <row r="565" ht="20.1" customHeight="1" spans="1:4">
      <c r="A565" s="42" t="s">
        <v>491</v>
      </c>
      <c r="B565" s="60">
        <v>21</v>
      </c>
      <c r="C565" s="60"/>
      <c r="D565" s="61"/>
    </row>
    <row r="566" ht="20.1" customHeight="1" spans="1:4">
      <c r="A566" s="43" t="s">
        <v>492</v>
      </c>
      <c r="B566" s="60"/>
      <c r="C566" s="60"/>
      <c r="D566" s="61"/>
    </row>
    <row r="567" ht="20.1" customHeight="1" spans="1:4">
      <c r="A567" s="43" t="s">
        <v>493</v>
      </c>
      <c r="B567" s="60"/>
      <c r="C567" s="60"/>
      <c r="D567" s="61"/>
    </row>
    <row r="568" ht="20.1" customHeight="1" spans="1:4">
      <c r="A568" s="43" t="s">
        <v>494</v>
      </c>
      <c r="B568" s="60">
        <v>21</v>
      </c>
      <c r="C568" s="60"/>
      <c r="D568" s="61"/>
    </row>
    <row r="569" ht="20.1" customHeight="1" spans="1:4">
      <c r="A569" s="42" t="s">
        <v>495</v>
      </c>
      <c r="B569" s="60">
        <v>14161</v>
      </c>
      <c r="C569" s="60">
        <v>15207</v>
      </c>
      <c r="D569" s="61">
        <f>B569/C569</f>
        <v>0.931215887420267</v>
      </c>
    </row>
    <row r="570" ht="20.1" customHeight="1" spans="1:4">
      <c r="A570" s="42" t="s">
        <v>496</v>
      </c>
      <c r="B570" s="60">
        <v>537</v>
      </c>
      <c r="C570" s="60">
        <v>537</v>
      </c>
      <c r="D570" s="61">
        <f>B570/C570</f>
        <v>1</v>
      </c>
    </row>
    <row r="571" ht="20.1" customHeight="1" spans="1:4">
      <c r="A571" s="43" t="s">
        <v>111</v>
      </c>
      <c r="B571" s="60">
        <v>76</v>
      </c>
      <c r="C571" s="60">
        <v>279</v>
      </c>
      <c r="D571" s="61">
        <f>B571/C571</f>
        <v>0.272401433691756</v>
      </c>
    </row>
    <row r="572" ht="20.1" customHeight="1" spans="1:4">
      <c r="A572" s="43" t="s">
        <v>112</v>
      </c>
      <c r="B572" s="60">
        <v>260</v>
      </c>
      <c r="C572" s="60">
        <v>96</v>
      </c>
      <c r="D572" s="61">
        <f>B572/C572</f>
        <v>2.70833333333333</v>
      </c>
    </row>
    <row r="573" ht="20.1" customHeight="1" spans="1:4">
      <c r="A573" s="43" t="s">
        <v>113</v>
      </c>
      <c r="B573" s="60"/>
      <c r="C573" s="60"/>
      <c r="D573" s="61"/>
    </row>
    <row r="574" ht="20.1" customHeight="1" spans="1:4">
      <c r="A574" s="43" t="s">
        <v>497</v>
      </c>
      <c r="B574" s="60"/>
      <c r="C574" s="60"/>
      <c r="D574" s="61"/>
    </row>
    <row r="575" ht="20.1" customHeight="1" spans="1:4">
      <c r="A575" s="43" t="s">
        <v>498</v>
      </c>
      <c r="B575" s="60"/>
      <c r="C575" s="60"/>
      <c r="D575" s="61"/>
    </row>
    <row r="576" ht="20.1" customHeight="1" spans="1:4">
      <c r="A576" s="43" t="s">
        <v>499</v>
      </c>
      <c r="B576" s="60">
        <v>38</v>
      </c>
      <c r="C576" s="60">
        <v>33</v>
      </c>
      <c r="D576" s="61">
        <f>B576/C576</f>
        <v>1.15151515151515</v>
      </c>
    </row>
    <row r="577" ht="20.1" customHeight="1" spans="1:4">
      <c r="A577" s="43" t="s">
        <v>500</v>
      </c>
      <c r="B577" s="60">
        <v>100</v>
      </c>
      <c r="C577" s="60">
        <v>119</v>
      </c>
      <c r="D577" s="61">
        <f>B577/C577</f>
        <v>0.840336134453782</v>
      </c>
    </row>
    <row r="578" ht="20.1" customHeight="1" spans="1:4">
      <c r="A578" s="43" t="s">
        <v>152</v>
      </c>
      <c r="B578" s="60"/>
      <c r="C578" s="60"/>
      <c r="D578" s="61"/>
    </row>
    <row r="579" ht="20.1" customHeight="1" spans="1:4">
      <c r="A579" s="43" t="s">
        <v>501</v>
      </c>
      <c r="B579" s="60"/>
      <c r="C579" s="60">
        <v>7</v>
      </c>
      <c r="D579" s="61"/>
    </row>
    <row r="580" ht="20.1" customHeight="1" spans="1:4">
      <c r="A580" s="43" t="s">
        <v>502</v>
      </c>
      <c r="B580" s="60"/>
      <c r="C580" s="60"/>
      <c r="D580" s="61"/>
    </row>
    <row r="581" ht="20.1" customHeight="1" spans="1:4">
      <c r="A581" s="43" t="s">
        <v>503</v>
      </c>
      <c r="B581" s="60"/>
      <c r="C581" s="60"/>
      <c r="D581" s="61"/>
    </row>
    <row r="582" ht="20.1" customHeight="1" spans="1:4">
      <c r="A582" s="43" t="s">
        <v>504</v>
      </c>
      <c r="B582" s="60"/>
      <c r="C582" s="60"/>
      <c r="D582" s="61"/>
    </row>
    <row r="583" ht="20.1" customHeight="1" spans="1:4">
      <c r="A583" s="43" t="s">
        <v>176</v>
      </c>
      <c r="B583" s="60"/>
      <c r="C583" s="60"/>
      <c r="D583" s="61"/>
    </row>
    <row r="584" ht="20.1" customHeight="1" spans="1:4">
      <c r="A584" s="43" t="s">
        <v>177</v>
      </c>
      <c r="B584" s="60"/>
      <c r="C584" s="60"/>
      <c r="D584" s="61"/>
    </row>
    <row r="585" ht="20.1" customHeight="1" spans="1:4">
      <c r="A585" s="43" t="s">
        <v>178</v>
      </c>
      <c r="B585" s="60"/>
      <c r="C585" s="60"/>
      <c r="D585" s="61"/>
    </row>
    <row r="586" ht="20.1" customHeight="1" spans="1:4">
      <c r="A586" s="43" t="s">
        <v>179</v>
      </c>
      <c r="B586" s="60">
        <v>8</v>
      </c>
      <c r="C586" s="60"/>
      <c r="D586" s="61"/>
    </row>
    <row r="587" ht="20.1" customHeight="1" spans="1:4">
      <c r="A587" s="43" t="s">
        <v>120</v>
      </c>
      <c r="B587" s="60">
        <v>23</v>
      </c>
      <c r="C587" s="60"/>
      <c r="D587" s="61"/>
    </row>
    <row r="588" ht="20.1" customHeight="1" spans="1:4">
      <c r="A588" s="43" t="s">
        <v>505</v>
      </c>
      <c r="B588" s="60">
        <v>32</v>
      </c>
      <c r="C588" s="60">
        <v>3</v>
      </c>
      <c r="D588" s="61">
        <f>B588/C588</f>
        <v>10.6666666666667</v>
      </c>
    </row>
    <row r="589" ht="20.1" customHeight="1" spans="1:4">
      <c r="A589" s="42" t="s">
        <v>506</v>
      </c>
      <c r="B589" s="60">
        <v>118</v>
      </c>
      <c r="C589" s="60">
        <v>164</v>
      </c>
      <c r="D589" s="61">
        <f>B589/C589</f>
        <v>0.719512195121951</v>
      </c>
    </row>
    <row r="590" ht="20.1" customHeight="1" spans="1:4">
      <c r="A590" s="43" t="s">
        <v>111</v>
      </c>
      <c r="B590" s="60">
        <v>72</v>
      </c>
      <c r="C590" s="60">
        <v>103</v>
      </c>
      <c r="D590" s="61">
        <f>B590/C590</f>
        <v>0.699029126213592</v>
      </c>
    </row>
    <row r="591" ht="20.1" customHeight="1" spans="1:4">
      <c r="A591" s="43" t="s">
        <v>112</v>
      </c>
      <c r="B591" s="60"/>
      <c r="C591" s="60">
        <v>3</v>
      </c>
      <c r="D591" s="61"/>
    </row>
    <row r="592" ht="20.1" customHeight="1" spans="1:4">
      <c r="A592" s="43" t="s">
        <v>113</v>
      </c>
      <c r="B592" s="60">
        <v>24</v>
      </c>
      <c r="C592" s="60">
        <v>20</v>
      </c>
      <c r="D592" s="61">
        <f>B592/C592</f>
        <v>1.2</v>
      </c>
    </row>
    <row r="593" ht="20.1" customHeight="1" spans="1:4">
      <c r="A593" s="43" t="s">
        <v>507</v>
      </c>
      <c r="B593" s="60"/>
      <c r="C593" s="60"/>
      <c r="D593" s="61"/>
    </row>
    <row r="594" ht="20.1" customHeight="1" spans="1:4">
      <c r="A594" s="43" t="s">
        <v>508</v>
      </c>
      <c r="B594" s="60"/>
      <c r="C594" s="60">
        <v>10</v>
      </c>
      <c r="D594" s="61"/>
    </row>
    <row r="595" ht="20.1" customHeight="1" spans="1:4">
      <c r="A595" s="43" t="s">
        <v>509</v>
      </c>
      <c r="B595" s="60"/>
      <c r="C595" s="60"/>
      <c r="D595" s="61"/>
    </row>
    <row r="596" ht="20.1" customHeight="1" spans="1:4">
      <c r="A596" s="43" t="s">
        <v>510</v>
      </c>
      <c r="B596" s="60">
        <v>22</v>
      </c>
      <c r="C596" s="60">
        <v>28</v>
      </c>
      <c r="D596" s="61">
        <f>B596/C596</f>
        <v>0.785714285714286</v>
      </c>
    </row>
    <row r="597" ht="20.1" customHeight="1" spans="1:4">
      <c r="A597" s="42" t="s">
        <v>511</v>
      </c>
      <c r="B597" s="60"/>
      <c r="C597" s="60"/>
      <c r="D597" s="61"/>
    </row>
    <row r="598" ht="20.1" customHeight="1" spans="1:4">
      <c r="A598" s="43" t="s">
        <v>512</v>
      </c>
      <c r="B598" s="60"/>
      <c r="C598" s="60"/>
      <c r="D598" s="61"/>
    </row>
    <row r="599" ht="20.1" customHeight="1" spans="1:4">
      <c r="A599" s="42" t="s">
        <v>513</v>
      </c>
      <c r="B599" s="60">
        <v>932</v>
      </c>
      <c r="C599" s="60">
        <v>1044</v>
      </c>
      <c r="D599" s="61">
        <f>B599/C599</f>
        <v>0.89272030651341</v>
      </c>
    </row>
    <row r="600" ht="20.1" customHeight="1" spans="1:4">
      <c r="A600" s="43" t="s">
        <v>514</v>
      </c>
      <c r="B600" s="60"/>
      <c r="C600" s="60"/>
      <c r="D600" s="61"/>
    </row>
    <row r="601" ht="20.1" customHeight="1" spans="1:4">
      <c r="A601" s="43" t="s">
        <v>515</v>
      </c>
      <c r="B601" s="60"/>
      <c r="C601" s="60"/>
      <c r="D601" s="61"/>
    </row>
    <row r="602" ht="20.1" customHeight="1" spans="1:4">
      <c r="A602" s="43" t="s">
        <v>516</v>
      </c>
      <c r="B602" s="60">
        <v>104</v>
      </c>
      <c r="C602" s="60">
        <v>128</v>
      </c>
      <c r="D602" s="61">
        <f>B602/C602</f>
        <v>0.8125</v>
      </c>
    </row>
    <row r="603" ht="20.1" customHeight="1" spans="1:4">
      <c r="A603" s="43" t="s">
        <v>517</v>
      </c>
      <c r="B603" s="60"/>
      <c r="C603" s="60"/>
      <c r="D603" s="61"/>
    </row>
    <row r="604" ht="20.1" customHeight="1" spans="1:4">
      <c r="A604" s="43" t="s">
        <v>518</v>
      </c>
      <c r="B604" s="60"/>
      <c r="C604" s="60"/>
      <c r="D604" s="61"/>
    </row>
    <row r="605" ht="20.1" customHeight="1" spans="1:4">
      <c r="A605" s="43" t="s">
        <v>519</v>
      </c>
      <c r="B605" s="60">
        <v>828</v>
      </c>
      <c r="C605" s="60">
        <v>916</v>
      </c>
      <c r="D605" s="61">
        <f>B605/C605</f>
        <v>0.903930131004367</v>
      </c>
    </row>
    <row r="606" ht="20.1" customHeight="1" spans="1:4">
      <c r="A606" s="43" t="s">
        <v>520</v>
      </c>
      <c r="B606" s="60"/>
      <c r="C606" s="60"/>
      <c r="D606" s="61"/>
    </row>
    <row r="607" ht="20.1" customHeight="1" spans="1:4">
      <c r="A607" s="43" t="s">
        <v>521</v>
      </c>
      <c r="B607" s="60"/>
      <c r="C607" s="60"/>
      <c r="D607" s="61"/>
    </row>
    <row r="608" ht="20.1" customHeight="1" spans="1:4">
      <c r="A608" s="42" t="s">
        <v>522</v>
      </c>
      <c r="B608" s="60">
        <v>82</v>
      </c>
      <c r="C608" s="60">
        <v>137</v>
      </c>
      <c r="D608" s="61">
        <f>B608/C608</f>
        <v>0.598540145985402</v>
      </c>
    </row>
    <row r="609" ht="20.1" customHeight="1" spans="1:4">
      <c r="A609" s="43" t="s">
        <v>523</v>
      </c>
      <c r="B609" s="60">
        <v>82</v>
      </c>
      <c r="C609" s="60">
        <v>137</v>
      </c>
      <c r="D609" s="61">
        <f>B609/C609</f>
        <v>0.598540145985402</v>
      </c>
    </row>
    <row r="610" ht="20.1" customHeight="1" spans="1:4">
      <c r="A610" s="43" t="s">
        <v>524</v>
      </c>
      <c r="B610" s="60"/>
      <c r="C610" s="60"/>
      <c r="D610" s="61"/>
    </row>
    <row r="611" ht="20.1" customHeight="1" spans="1:4">
      <c r="A611" s="43" t="s">
        <v>525</v>
      </c>
      <c r="B611" s="60"/>
      <c r="C611" s="60"/>
      <c r="D611" s="61"/>
    </row>
    <row r="612" ht="20.1" customHeight="1" spans="1:4">
      <c r="A612" s="42" t="s">
        <v>526</v>
      </c>
      <c r="B612" s="60">
        <v>792</v>
      </c>
      <c r="C612" s="60">
        <v>525</v>
      </c>
      <c r="D612" s="61">
        <f>B612/C612</f>
        <v>1.50857142857143</v>
      </c>
    </row>
    <row r="613" ht="20.1" customHeight="1" spans="1:4">
      <c r="A613" s="43" t="s">
        <v>527</v>
      </c>
      <c r="B613" s="60">
        <v>1</v>
      </c>
      <c r="C613" s="60">
        <v>37</v>
      </c>
      <c r="D613" s="61">
        <f>B613/C613</f>
        <v>0.027027027027027</v>
      </c>
    </row>
    <row r="614" ht="20.1" customHeight="1" spans="1:4">
      <c r="A614" s="43" t="s">
        <v>528</v>
      </c>
      <c r="B614" s="60"/>
      <c r="C614" s="60"/>
      <c r="D614" s="61"/>
    </row>
    <row r="615" ht="20.1" customHeight="1" spans="1:4">
      <c r="A615" s="43" t="s">
        <v>529</v>
      </c>
      <c r="B615" s="60"/>
      <c r="C615" s="60"/>
      <c r="D615" s="61"/>
    </row>
    <row r="616" ht="20.1" customHeight="1" spans="1:4">
      <c r="A616" s="43" t="s">
        <v>530</v>
      </c>
      <c r="B616" s="60"/>
      <c r="C616" s="60"/>
      <c r="D616" s="61"/>
    </row>
    <row r="617" ht="20.1" customHeight="1" spans="1:4">
      <c r="A617" s="43" t="s">
        <v>531</v>
      </c>
      <c r="B617" s="60"/>
      <c r="C617" s="60"/>
      <c r="D617" s="61"/>
    </row>
    <row r="618" ht="20.1" customHeight="1" spans="1:4">
      <c r="A618" s="43" t="s">
        <v>532</v>
      </c>
      <c r="B618" s="60"/>
      <c r="C618" s="60"/>
      <c r="D618" s="61"/>
    </row>
    <row r="619" ht="20.1" customHeight="1" spans="1:4">
      <c r="A619" s="43" t="s">
        <v>533</v>
      </c>
      <c r="B619" s="60"/>
      <c r="C619" s="60"/>
      <c r="D619" s="61"/>
    </row>
    <row r="620" ht="20.1" customHeight="1" spans="1:4">
      <c r="A620" s="43" t="s">
        <v>534</v>
      </c>
      <c r="B620" s="60"/>
      <c r="C620" s="60"/>
      <c r="D620" s="61"/>
    </row>
    <row r="621" ht="20.1" customHeight="1" spans="1:4">
      <c r="A621" s="43" t="s">
        <v>535</v>
      </c>
      <c r="B621" s="60">
        <v>791</v>
      </c>
      <c r="C621" s="60">
        <v>488</v>
      </c>
      <c r="D621" s="61">
        <f>B621/C621</f>
        <v>1.62090163934426</v>
      </c>
    </row>
    <row r="622" ht="20.1" customHeight="1" spans="1:4">
      <c r="A622" s="42" t="s">
        <v>536</v>
      </c>
      <c r="B622" s="60">
        <v>669</v>
      </c>
      <c r="C622" s="60">
        <v>600</v>
      </c>
      <c r="D622" s="61">
        <f>B622/C622</f>
        <v>1.115</v>
      </c>
    </row>
    <row r="623" ht="20.1" customHeight="1" spans="1:4">
      <c r="A623" s="43" t="s">
        <v>537</v>
      </c>
      <c r="B623" s="60">
        <v>118</v>
      </c>
      <c r="C623" s="60">
        <v>168</v>
      </c>
      <c r="D623" s="61">
        <f>B623/C623</f>
        <v>0.702380952380952</v>
      </c>
    </row>
    <row r="624" ht="20.1" customHeight="1" spans="1:4">
      <c r="A624" s="43" t="s">
        <v>538</v>
      </c>
      <c r="B624" s="60"/>
      <c r="C624" s="60"/>
      <c r="D624" s="61"/>
    </row>
    <row r="625" ht="20.1" customHeight="1" spans="1:4">
      <c r="A625" s="43" t="s">
        <v>539</v>
      </c>
      <c r="B625" s="60"/>
      <c r="C625" s="60"/>
      <c r="D625" s="61"/>
    </row>
    <row r="626" ht="20.1" customHeight="1" spans="1:4">
      <c r="A626" s="43" t="s">
        <v>540</v>
      </c>
      <c r="B626" s="60"/>
      <c r="C626" s="60"/>
      <c r="D626" s="61"/>
    </row>
    <row r="627" ht="20.1" customHeight="1" spans="1:4">
      <c r="A627" s="43" t="s">
        <v>541</v>
      </c>
      <c r="B627" s="60">
        <v>22</v>
      </c>
      <c r="C627" s="60">
        <v>42</v>
      </c>
      <c r="D627" s="61">
        <f>B627/C627</f>
        <v>0.523809523809524</v>
      </c>
    </row>
    <row r="628" ht="20.1" customHeight="1" spans="1:4">
      <c r="A628" s="43" t="s">
        <v>542</v>
      </c>
      <c r="B628" s="60"/>
      <c r="C628" s="60"/>
      <c r="D628" s="61"/>
    </row>
    <row r="629" ht="20.1" customHeight="1" spans="1:4">
      <c r="A629" s="43" t="s">
        <v>543</v>
      </c>
      <c r="B629" s="60">
        <v>529</v>
      </c>
      <c r="C629" s="60">
        <v>390</v>
      </c>
      <c r="D629" s="61">
        <f>B629/C629</f>
        <v>1.35641025641026</v>
      </c>
    </row>
    <row r="630" ht="20.1" customHeight="1" spans="1:4">
      <c r="A630" s="42" t="s">
        <v>544</v>
      </c>
      <c r="B630" s="60">
        <v>85</v>
      </c>
      <c r="C630" s="60">
        <v>167</v>
      </c>
      <c r="D630" s="61">
        <f>B630/C630</f>
        <v>0.508982035928144</v>
      </c>
    </row>
    <row r="631" ht="20.1" customHeight="1" spans="1:4">
      <c r="A631" s="43" t="s">
        <v>545</v>
      </c>
      <c r="B631" s="60">
        <v>3</v>
      </c>
      <c r="C631" s="60">
        <v>55</v>
      </c>
      <c r="D631" s="61">
        <f>B631/C631</f>
        <v>0.0545454545454545</v>
      </c>
    </row>
    <row r="632" ht="20.1" customHeight="1" spans="1:4">
      <c r="A632" s="43" t="s">
        <v>546</v>
      </c>
      <c r="B632" s="60"/>
      <c r="C632" s="60"/>
      <c r="D632" s="61"/>
    </row>
    <row r="633" ht="20.1" customHeight="1" spans="1:4">
      <c r="A633" s="43" t="s">
        <v>547</v>
      </c>
      <c r="B633" s="60"/>
      <c r="C633" s="60"/>
      <c r="D633" s="61"/>
    </row>
    <row r="634" ht="20.1" customHeight="1" spans="1:4">
      <c r="A634" s="43" t="s">
        <v>548</v>
      </c>
      <c r="B634" s="60">
        <v>3</v>
      </c>
      <c r="C634" s="60">
        <v>11</v>
      </c>
      <c r="D634" s="61">
        <f t="shared" ref="D634:D639" si="1">B634/C634</f>
        <v>0.272727272727273</v>
      </c>
    </row>
    <row r="635" ht="20.1" customHeight="1" spans="1:4">
      <c r="A635" s="43" t="s">
        <v>549</v>
      </c>
      <c r="B635" s="60">
        <v>39</v>
      </c>
      <c r="C635" s="60">
        <v>6</v>
      </c>
      <c r="D635" s="61">
        <f t="shared" si="1"/>
        <v>6.5</v>
      </c>
    </row>
    <row r="636" ht="20.1" customHeight="1" spans="1:4">
      <c r="A636" s="43" t="s">
        <v>550</v>
      </c>
      <c r="B636" s="60">
        <v>40</v>
      </c>
      <c r="C636" s="60">
        <v>95</v>
      </c>
      <c r="D636" s="61">
        <f t="shared" si="1"/>
        <v>0.421052631578947</v>
      </c>
    </row>
    <row r="637" ht="20.1" customHeight="1" spans="1:4">
      <c r="A637" s="42" t="s">
        <v>551</v>
      </c>
      <c r="B637" s="60">
        <v>43</v>
      </c>
      <c r="C637" s="60">
        <v>64</v>
      </c>
      <c r="D637" s="61">
        <f t="shared" si="1"/>
        <v>0.671875</v>
      </c>
    </row>
    <row r="638" ht="20.1" customHeight="1" spans="1:4">
      <c r="A638" s="43" t="s">
        <v>552</v>
      </c>
      <c r="B638" s="60">
        <v>8</v>
      </c>
      <c r="C638" s="60">
        <v>23</v>
      </c>
      <c r="D638" s="61">
        <f t="shared" si="1"/>
        <v>0.347826086956522</v>
      </c>
    </row>
    <row r="639" ht="20.1" customHeight="1" spans="1:4">
      <c r="A639" s="43" t="s">
        <v>553</v>
      </c>
      <c r="B639" s="60">
        <v>1</v>
      </c>
      <c r="C639" s="60">
        <v>14</v>
      </c>
      <c r="D639" s="61">
        <f t="shared" si="1"/>
        <v>0.0714285714285714</v>
      </c>
    </row>
    <row r="640" ht="20.1" customHeight="1" spans="1:4">
      <c r="A640" s="43" t="s">
        <v>554</v>
      </c>
      <c r="B640" s="60"/>
      <c r="C640" s="60"/>
      <c r="D640" s="61"/>
    </row>
    <row r="641" ht="20.1" customHeight="1" spans="1:4">
      <c r="A641" s="43" t="s">
        <v>555</v>
      </c>
      <c r="B641" s="60">
        <v>34</v>
      </c>
      <c r="C641" s="60">
        <v>6</v>
      </c>
      <c r="D641" s="61">
        <f>B641/C641</f>
        <v>5.66666666666667</v>
      </c>
    </row>
    <row r="642" ht="20.1" customHeight="1" spans="1:4">
      <c r="A642" s="43" t="s">
        <v>556</v>
      </c>
      <c r="B642" s="60"/>
      <c r="C642" s="60"/>
      <c r="D642" s="61"/>
    </row>
    <row r="643" ht="20.1" customHeight="1" spans="1:4">
      <c r="A643" s="43" t="s">
        <v>557</v>
      </c>
      <c r="B643" s="60"/>
      <c r="C643" s="60"/>
      <c r="D643" s="61"/>
    </row>
    <row r="644" ht="20.1" customHeight="1" spans="1:4">
      <c r="A644" s="43" t="s">
        <v>558</v>
      </c>
      <c r="B644" s="60"/>
      <c r="C644" s="60">
        <v>21</v>
      </c>
      <c r="D644" s="61"/>
    </row>
    <row r="645" ht="20.1" customHeight="1" spans="1:4">
      <c r="A645" s="42" t="s">
        <v>559</v>
      </c>
      <c r="B645" s="60">
        <v>402</v>
      </c>
      <c r="C645" s="60">
        <v>378</v>
      </c>
      <c r="D645" s="61">
        <f>B645/C645</f>
        <v>1.06349206349206</v>
      </c>
    </row>
    <row r="646" ht="20.1" customHeight="1" spans="1:4">
      <c r="A646" s="43" t="s">
        <v>111</v>
      </c>
      <c r="B646" s="60">
        <v>55</v>
      </c>
      <c r="C646" s="60">
        <v>63</v>
      </c>
      <c r="D646" s="61">
        <f t="shared" ref="D646:D703" si="2">B646/C646</f>
        <v>0.873015873015873</v>
      </c>
    </row>
    <row r="647" ht="20.1" customHeight="1" spans="1:4">
      <c r="A647" s="43" t="s">
        <v>112</v>
      </c>
      <c r="B647" s="60">
        <v>116</v>
      </c>
      <c r="C647" s="60">
        <v>37</v>
      </c>
      <c r="D647" s="61">
        <f t="shared" si="2"/>
        <v>3.13513513513513</v>
      </c>
    </row>
    <row r="648" ht="20.1" customHeight="1" spans="1:4">
      <c r="A648" s="43" t="s">
        <v>113</v>
      </c>
      <c r="B648" s="60">
        <v>7</v>
      </c>
      <c r="C648" s="60"/>
      <c r="D648" s="61"/>
    </row>
    <row r="649" ht="20.1" customHeight="1" spans="1:4">
      <c r="A649" s="43" t="s">
        <v>560</v>
      </c>
      <c r="B649" s="60">
        <v>14</v>
      </c>
      <c r="C649" s="60">
        <v>31</v>
      </c>
      <c r="D649" s="61">
        <f t="shared" si="2"/>
        <v>0.451612903225806</v>
      </c>
    </row>
    <row r="650" ht="20.1" customHeight="1" spans="1:4">
      <c r="A650" s="43" t="s">
        <v>561</v>
      </c>
      <c r="B650" s="60">
        <v>14</v>
      </c>
      <c r="C650" s="60">
        <v>29</v>
      </c>
      <c r="D650" s="61">
        <f t="shared" si="2"/>
        <v>0.482758620689655</v>
      </c>
    </row>
    <row r="651" ht="20.1" customHeight="1" spans="1:4">
      <c r="A651" s="43" t="s">
        <v>562</v>
      </c>
      <c r="B651" s="60"/>
      <c r="C651" s="60"/>
      <c r="D651" s="61"/>
    </row>
    <row r="652" ht="20.1" customHeight="1" spans="1:4">
      <c r="A652" s="43" t="s">
        <v>563</v>
      </c>
      <c r="B652" s="60">
        <v>118</v>
      </c>
      <c r="C652" s="60">
        <v>87</v>
      </c>
      <c r="D652" s="61">
        <f t="shared" si="2"/>
        <v>1.35632183908046</v>
      </c>
    </row>
    <row r="653" ht="20.1" customHeight="1" spans="1:4">
      <c r="A653" s="43" t="s">
        <v>564</v>
      </c>
      <c r="B653" s="60">
        <v>78</v>
      </c>
      <c r="C653" s="60">
        <v>131</v>
      </c>
      <c r="D653" s="61">
        <f t="shared" si="2"/>
        <v>0.595419847328244</v>
      </c>
    </row>
    <row r="654" ht="20.1" customHeight="1" spans="1:4">
      <c r="A654" s="42" t="s">
        <v>565</v>
      </c>
      <c r="B654" s="60">
        <v>17</v>
      </c>
      <c r="C654" s="60">
        <v>7</v>
      </c>
      <c r="D654" s="61">
        <f t="shared" si="2"/>
        <v>2.42857142857143</v>
      </c>
    </row>
    <row r="655" ht="20.1" customHeight="1" spans="1:4">
      <c r="A655" s="43" t="s">
        <v>111</v>
      </c>
      <c r="B655" s="60">
        <v>12</v>
      </c>
      <c r="C655" s="60">
        <v>1</v>
      </c>
      <c r="D655" s="61">
        <f t="shared" si="2"/>
        <v>12</v>
      </c>
    </row>
    <row r="656" ht="20.1" customHeight="1" spans="1:4">
      <c r="A656" s="43" t="s">
        <v>112</v>
      </c>
      <c r="B656" s="60">
        <v>3</v>
      </c>
      <c r="C656" s="60">
        <v>6</v>
      </c>
      <c r="D656" s="61">
        <f t="shared" si="2"/>
        <v>0.5</v>
      </c>
    </row>
    <row r="657" ht="20.1" customHeight="1" spans="1:4">
      <c r="A657" s="43" t="s">
        <v>113</v>
      </c>
      <c r="B657" s="60"/>
      <c r="C657" s="60"/>
      <c r="D657" s="61"/>
    </row>
    <row r="658" ht="20.1" customHeight="1" spans="1:4">
      <c r="A658" s="43" t="s">
        <v>566</v>
      </c>
      <c r="B658" s="60">
        <v>2</v>
      </c>
      <c r="C658" s="60"/>
      <c r="D658" s="61"/>
    </row>
    <row r="659" ht="20.1" customHeight="1" spans="1:4">
      <c r="A659" s="42" t="s">
        <v>567</v>
      </c>
      <c r="B659" s="60">
        <v>799</v>
      </c>
      <c r="C659" s="60">
        <v>1067</v>
      </c>
      <c r="D659" s="61">
        <f t="shared" si="2"/>
        <v>0.748828491096532</v>
      </c>
    </row>
    <row r="660" ht="20.1" customHeight="1" spans="1:4">
      <c r="A660" s="43" t="s">
        <v>568</v>
      </c>
      <c r="B660" s="60">
        <v>471</v>
      </c>
      <c r="C660" s="60">
        <v>304</v>
      </c>
      <c r="D660" s="61">
        <f t="shared" si="2"/>
        <v>1.54934210526316</v>
      </c>
    </row>
    <row r="661" ht="20.1" customHeight="1" spans="1:4">
      <c r="A661" s="43" t="s">
        <v>569</v>
      </c>
      <c r="B661" s="60">
        <v>328</v>
      </c>
      <c r="C661" s="60">
        <v>763</v>
      </c>
      <c r="D661" s="61">
        <f t="shared" si="2"/>
        <v>0.429882044560944</v>
      </c>
    </row>
    <row r="662" ht="20.1" customHeight="1" spans="1:4">
      <c r="A662" s="42" t="s">
        <v>570</v>
      </c>
      <c r="B662" s="60">
        <v>33</v>
      </c>
      <c r="C662" s="60">
        <v>29</v>
      </c>
      <c r="D662" s="61">
        <f t="shared" si="2"/>
        <v>1.13793103448276</v>
      </c>
    </row>
    <row r="663" ht="20.1" customHeight="1" spans="1:4">
      <c r="A663" s="43" t="s">
        <v>571</v>
      </c>
      <c r="B663" s="60">
        <v>29</v>
      </c>
      <c r="C663" s="60">
        <v>12</v>
      </c>
      <c r="D663" s="61">
        <f t="shared" si="2"/>
        <v>2.41666666666667</v>
      </c>
    </row>
    <row r="664" ht="20.1" customHeight="1" spans="1:4">
      <c r="A664" s="43" t="s">
        <v>572</v>
      </c>
      <c r="B664" s="60">
        <v>4</v>
      </c>
      <c r="C664" s="60">
        <v>17</v>
      </c>
      <c r="D664" s="61">
        <f t="shared" si="2"/>
        <v>0.235294117647059</v>
      </c>
    </row>
    <row r="665" ht="20.1" customHeight="1" spans="1:4">
      <c r="A665" s="42" t="s">
        <v>573</v>
      </c>
      <c r="B665" s="60">
        <v>30</v>
      </c>
      <c r="C665" s="60">
        <v>72</v>
      </c>
      <c r="D665" s="61">
        <f t="shared" si="2"/>
        <v>0.416666666666667</v>
      </c>
    </row>
    <row r="666" ht="20.1" customHeight="1" spans="1:4">
      <c r="A666" s="43" t="s">
        <v>574</v>
      </c>
      <c r="B666" s="60">
        <v>9</v>
      </c>
      <c r="C666" s="60">
        <v>7</v>
      </c>
      <c r="D666" s="61">
        <f t="shared" si="2"/>
        <v>1.28571428571429</v>
      </c>
    </row>
    <row r="667" ht="20.1" customHeight="1" spans="1:4">
      <c r="A667" s="43" t="s">
        <v>575</v>
      </c>
      <c r="B667" s="60">
        <v>21</v>
      </c>
      <c r="C667" s="60">
        <v>65</v>
      </c>
      <c r="D667" s="61">
        <f t="shared" si="2"/>
        <v>0.323076923076923</v>
      </c>
    </row>
    <row r="668" ht="20.1" customHeight="1" spans="1:4">
      <c r="A668" s="42" t="s">
        <v>576</v>
      </c>
      <c r="B668" s="60"/>
      <c r="C668" s="60"/>
      <c r="D668" s="61"/>
    </row>
    <row r="669" ht="20.1" customHeight="1" spans="1:4">
      <c r="A669" s="43" t="s">
        <v>577</v>
      </c>
      <c r="B669" s="60"/>
      <c r="C669" s="60"/>
      <c r="D669" s="61"/>
    </row>
    <row r="670" ht="20.1" customHeight="1" spans="1:4">
      <c r="A670" s="43" t="s">
        <v>578</v>
      </c>
      <c r="B670" s="60"/>
      <c r="C670" s="60"/>
      <c r="D670" s="61"/>
    </row>
    <row r="671" ht="20.1" customHeight="1" spans="1:4">
      <c r="A671" s="42" t="s">
        <v>579</v>
      </c>
      <c r="B671" s="60"/>
      <c r="C671" s="60">
        <v>5</v>
      </c>
      <c r="D671" s="61"/>
    </row>
    <row r="672" ht="20.1" customHeight="1" spans="1:4">
      <c r="A672" s="43" t="s">
        <v>580</v>
      </c>
      <c r="B672" s="60"/>
      <c r="C672" s="60">
        <v>4</v>
      </c>
      <c r="D672" s="61"/>
    </row>
    <row r="673" ht="20.1" customHeight="1" spans="1:4">
      <c r="A673" s="43" t="s">
        <v>581</v>
      </c>
      <c r="B673" s="60"/>
      <c r="C673" s="60">
        <v>1</v>
      </c>
      <c r="D673" s="61"/>
    </row>
    <row r="674" ht="20.1" customHeight="1" spans="1:4">
      <c r="A674" s="42" t="s">
        <v>582</v>
      </c>
      <c r="B674" s="60">
        <v>9441</v>
      </c>
      <c r="C674" s="60">
        <v>10312</v>
      </c>
      <c r="D674" s="61">
        <f t="shared" si="2"/>
        <v>0.915535298681148</v>
      </c>
    </row>
    <row r="675" ht="20.1" customHeight="1" spans="1:4">
      <c r="A675" s="43" t="s">
        <v>583</v>
      </c>
      <c r="B675" s="60">
        <v>9352</v>
      </c>
      <c r="C675" s="60">
        <v>10283</v>
      </c>
      <c r="D675" s="61">
        <f t="shared" si="2"/>
        <v>0.909462219196732</v>
      </c>
    </row>
    <row r="676" ht="20.1" customHeight="1" spans="1:4">
      <c r="A676" s="43" t="s">
        <v>584</v>
      </c>
      <c r="B676" s="60">
        <v>89</v>
      </c>
      <c r="C676" s="60">
        <v>29</v>
      </c>
      <c r="D676" s="61">
        <f t="shared" si="2"/>
        <v>3.06896551724138</v>
      </c>
    </row>
    <row r="677" ht="20.1" customHeight="1" spans="1:4">
      <c r="A677" s="43" t="s">
        <v>585</v>
      </c>
      <c r="B677" s="60"/>
      <c r="C677" s="60"/>
      <c r="D677" s="61"/>
    </row>
    <row r="678" ht="20.1" customHeight="1" spans="1:4">
      <c r="A678" s="42" t="s">
        <v>586</v>
      </c>
      <c r="B678" s="60"/>
      <c r="C678" s="60"/>
      <c r="D678" s="61"/>
    </row>
    <row r="679" ht="20.1" customHeight="1" spans="1:4">
      <c r="A679" s="43" t="s">
        <v>587</v>
      </c>
      <c r="B679" s="60"/>
      <c r="C679" s="60"/>
      <c r="D679" s="61"/>
    </row>
    <row r="680" ht="20.1" customHeight="1" spans="1:4">
      <c r="A680" s="43" t="s">
        <v>588</v>
      </c>
      <c r="B680" s="60"/>
      <c r="C680" s="60"/>
      <c r="D680" s="61"/>
    </row>
    <row r="681" ht="20.1" customHeight="1" spans="1:4">
      <c r="A681" s="43" t="s">
        <v>589</v>
      </c>
      <c r="B681" s="60"/>
      <c r="C681" s="60"/>
      <c r="D681" s="61"/>
    </row>
    <row r="682" ht="20.1" customHeight="1" spans="1:4">
      <c r="A682" s="43" t="s">
        <v>590</v>
      </c>
      <c r="B682" s="60"/>
      <c r="C682" s="60"/>
      <c r="D682" s="61"/>
    </row>
    <row r="683" ht="20.1" customHeight="1" spans="1:4">
      <c r="A683" s="42" t="s">
        <v>591</v>
      </c>
      <c r="B683" s="60">
        <v>104</v>
      </c>
      <c r="C683" s="60">
        <v>53</v>
      </c>
      <c r="D683" s="61">
        <f t="shared" si="2"/>
        <v>1.9622641509434</v>
      </c>
    </row>
    <row r="684" ht="20.1" customHeight="1" spans="1:4">
      <c r="A684" s="43" t="s">
        <v>111</v>
      </c>
      <c r="B684" s="60">
        <v>20</v>
      </c>
      <c r="C684" s="60">
        <v>2</v>
      </c>
      <c r="D684" s="61">
        <f t="shared" si="2"/>
        <v>10</v>
      </c>
    </row>
    <row r="685" ht="20.1" customHeight="1" spans="1:4">
      <c r="A685" s="43" t="s">
        <v>112</v>
      </c>
      <c r="B685" s="60">
        <v>5</v>
      </c>
      <c r="C685" s="60">
        <v>38</v>
      </c>
      <c r="D685" s="61">
        <f t="shared" si="2"/>
        <v>0.131578947368421</v>
      </c>
    </row>
    <row r="686" ht="20.1" customHeight="1" spans="1:4">
      <c r="A686" s="43" t="s">
        <v>113</v>
      </c>
      <c r="B686" s="60">
        <v>13</v>
      </c>
      <c r="C686" s="60"/>
      <c r="D686" s="61"/>
    </row>
    <row r="687" ht="20.1" customHeight="1" spans="1:4">
      <c r="A687" s="43" t="s">
        <v>592</v>
      </c>
      <c r="B687" s="60">
        <v>43</v>
      </c>
      <c r="C687" s="60">
        <v>6</v>
      </c>
      <c r="D687" s="61">
        <f t="shared" si="2"/>
        <v>7.16666666666667</v>
      </c>
    </row>
    <row r="688" ht="20.1" customHeight="1" spans="1:4">
      <c r="A688" s="43" t="s">
        <v>593</v>
      </c>
      <c r="B688" s="60"/>
      <c r="C688" s="60"/>
      <c r="D688" s="61"/>
    </row>
    <row r="689" ht="20.1" customHeight="1" spans="1:4">
      <c r="A689" s="43" t="s">
        <v>120</v>
      </c>
      <c r="B689" s="60"/>
      <c r="C689" s="60"/>
      <c r="D689" s="61"/>
    </row>
    <row r="690" ht="20.1" customHeight="1" spans="1:4">
      <c r="A690" s="43" t="s">
        <v>594</v>
      </c>
      <c r="B690" s="60">
        <v>23</v>
      </c>
      <c r="C690" s="60">
        <v>7</v>
      </c>
      <c r="D690" s="61">
        <f t="shared" si="2"/>
        <v>3.28571428571429</v>
      </c>
    </row>
    <row r="691" ht="20.1" customHeight="1" spans="1:4">
      <c r="A691" s="42" t="s">
        <v>595</v>
      </c>
      <c r="B691" s="60"/>
      <c r="C691" s="60"/>
      <c r="D691" s="61"/>
    </row>
    <row r="692" ht="20.1" customHeight="1" spans="1:4">
      <c r="A692" s="43" t="s">
        <v>596</v>
      </c>
      <c r="B692" s="60"/>
      <c r="C692" s="60"/>
      <c r="D692" s="61"/>
    </row>
    <row r="693" ht="20.1" customHeight="1" spans="1:4">
      <c r="A693" s="43" t="s">
        <v>597</v>
      </c>
      <c r="B693" s="60"/>
      <c r="C693" s="60"/>
      <c r="D693" s="61"/>
    </row>
    <row r="694" ht="20.1" customHeight="1" spans="1:4">
      <c r="A694" s="42" t="s">
        <v>598</v>
      </c>
      <c r="B694" s="60">
        <v>77</v>
      </c>
      <c r="C694" s="60">
        <v>46</v>
      </c>
      <c r="D694" s="61">
        <f t="shared" si="2"/>
        <v>1.67391304347826</v>
      </c>
    </row>
    <row r="695" ht="20.1" customHeight="1" spans="1:4">
      <c r="A695" s="43" t="s">
        <v>599</v>
      </c>
      <c r="B695" s="60">
        <v>77</v>
      </c>
      <c r="C695" s="60">
        <v>46</v>
      </c>
      <c r="D695" s="61">
        <f t="shared" si="2"/>
        <v>1.67391304347826</v>
      </c>
    </row>
    <row r="696" ht="20.1" customHeight="1" spans="1:4">
      <c r="A696" s="42" t="s">
        <v>600</v>
      </c>
      <c r="B696" s="60">
        <v>7454</v>
      </c>
      <c r="C696" s="60">
        <v>8050</v>
      </c>
      <c r="D696" s="61">
        <f t="shared" si="2"/>
        <v>0.925962732919255</v>
      </c>
    </row>
    <row r="697" ht="20.1" customHeight="1" spans="1:4">
      <c r="A697" s="42" t="s">
        <v>601</v>
      </c>
      <c r="B697" s="60">
        <v>170</v>
      </c>
      <c r="C697" s="60">
        <v>147</v>
      </c>
      <c r="D697" s="61">
        <f t="shared" si="2"/>
        <v>1.15646258503401</v>
      </c>
    </row>
    <row r="698" ht="20.1" customHeight="1" spans="1:4">
      <c r="A698" s="43" t="s">
        <v>111</v>
      </c>
      <c r="B698" s="60">
        <v>84</v>
      </c>
      <c r="C698" s="60">
        <v>121</v>
      </c>
      <c r="D698" s="61">
        <f t="shared" si="2"/>
        <v>0.694214876033058</v>
      </c>
    </row>
    <row r="699" ht="20.1" customHeight="1" spans="1:4">
      <c r="A699" s="43" t="s">
        <v>112</v>
      </c>
      <c r="B699" s="60">
        <v>16</v>
      </c>
      <c r="C699" s="60">
        <v>3</v>
      </c>
      <c r="D699" s="61">
        <f t="shared" si="2"/>
        <v>5.33333333333333</v>
      </c>
    </row>
    <row r="700" ht="20.1" customHeight="1" spans="1:4">
      <c r="A700" s="43" t="s">
        <v>113</v>
      </c>
      <c r="B700" s="60">
        <v>14</v>
      </c>
      <c r="C700" s="60"/>
      <c r="D700" s="61"/>
    </row>
    <row r="701" ht="20.1" customHeight="1" spans="1:4">
      <c r="A701" s="43" t="s">
        <v>602</v>
      </c>
      <c r="B701" s="60">
        <v>56</v>
      </c>
      <c r="C701" s="60">
        <v>23</v>
      </c>
      <c r="D701" s="61">
        <f t="shared" si="2"/>
        <v>2.43478260869565</v>
      </c>
    </row>
    <row r="702" ht="20.1" customHeight="1" spans="1:4">
      <c r="A702" s="42" t="s">
        <v>603</v>
      </c>
      <c r="B702" s="60">
        <v>730</v>
      </c>
      <c r="C702" s="60">
        <v>546</v>
      </c>
      <c r="D702" s="61">
        <f t="shared" si="2"/>
        <v>1.33699633699634</v>
      </c>
    </row>
    <row r="703" ht="20.1" customHeight="1" spans="1:4">
      <c r="A703" s="43" t="s">
        <v>604</v>
      </c>
      <c r="B703" s="60">
        <v>548</v>
      </c>
      <c r="C703" s="60">
        <v>543</v>
      </c>
      <c r="D703" s="61">
        <f t="shared" si="2"/>
        <v>1.00920810313076</v>
      </c>
    </row>
    <row r="704" ht="20.1" customHeight="1" spans="1:4">
      <c r="A704" s="43" t="s">
        <v>605</v>
      </c>
      <c r="B704" s="60"/>
      <c r="C704" s="60"/>
      <c r="D704" s="61"/>
    </row>
    <row r="705" ht="20.1" customHeight="1" spans="1:4">
      <c r="A705" s="43" t="s">
        <v>606</v>
      </c>
      <c r="B705" s="60"/>
      <c r="C705" s="60"/>
      <c r="D705" s="61"/>
    </row>
    <row r="706" ht="20.1" customHeight="1" spans="1:4">
      <c r="A706" s="43" t="s">
        <v>607</v>
      </c>
      <c r="B706" s="60"/>
      <c r="C706" s="60"/>
      <c r="D706" s="61"/>
    </row>
    <row r="707" ht="20.1" customHeight="1" spans="1:4">
      <c r="A707" s="43" t="s">
        <v>608</v>
      </c>
      <c r="B707" s="60"/>
      <c r="C707" s="60"/>
      <c r="D707" s="61"/>
    </row>
    <row r="708" ht="20.1" customHeight="1" spans="1:4">
      <c r="A708" s="43" t="s">
        <v>609</v>
      </c>
      <c r="B708" s="60"/>
      <c r="C708" s="60"/>
      <c r="D708" s="61"/>
    </row>
    <row r="709" ht="20.1" customHeight="1" spans="1:4">
      <c r="A709" s="43" t="s">
        <v>610</v>
      </c>
      <c r="B709" s="60"/>
      <c r="C709" s="60"/>
      <c r="D709" s="61"/>
    </row>
    <row r="710" ht="20.1" customHeight="1" spans="1:4">
      <c r="A710" s="43" t="s">
        <v>611</v>
      </c>
      <c r="B710" s="60"/>
      <c r="C710" s="60"/>
      <c r="D710" s="61"/>
    </row>
    <row r="711" ht="20.1" customHeight="1" spans="1:4">
      <c r="A711" s="43" t="s">
        <v>612</v>
      </c>
      <c r="B711" s="60"/>
      <c r="C711" s="60"/>
      <c r="D711" s="61"/>
    </row>
    <row r="712" ht="20.1" customHeight="1" spans="1:4">
      <c r="A712" s="43" t="s">
        <v>613</v>
      </c>
      <c r="B712" s="60"/>
      <c r="C712" s="60"/>
      <c r="D712" s="61"/>
    </row>
    <row r="713" ht="20.1" customHeight="1" spans="1:4">
      <c r="A713" s="43" t="s">
        <v>614</v>
      </c>
      <c r="B713" s="60"/>
      <c r="C713" s="60"/>
      <c r="D713" s="61"/>
    </row>
    <row r="714" ht="20.1" customHeight="1" spans="1:4">
      <c r="A714" s="43" t="s">
        <v>615</v>
      </c>
      <c r="B714" s="60"/>
      <c r="C714" s="60"/>
      <c r="D714" s="61"/>
    </row>
    <row r="715" ht="20.1" customHeight="1" spans="1:4">
      <c r="A715" s="43" t="s">
        <v>616</v>
      </c>
      <c r="B715" s="60">
        <v>182</v>
      </c>
      <c r="C715" s="60">
        <v>3</v>
      </c>
      <c r="D715" s="61">
        <f t="shared" ref="D715:D771" si="3">B715/C715</f>
        <v>60.6666666666667</v>
      </c>
    </row>
    <row r="716" ht="20.1" customHeight="1" spans="1:4">
      <c r="A716" s="42" t="s">
        <v>617</v>
      </c>
      <c r="B716" s="60">
        <v>300</v>
      </c>
      <c r="C716" s="60">
        <v>291</v>
      </c>
      <c r="D716" s="61">
        <f t="shared" si="3"/>
        <v>1.03092783505155</v>
      </c>
    </row>
    <row r="717" ht="20.1" customHeight="1" spans="1:4">
      <c r="A717" s="43" t="s">
        <v>618</v>
      </c>
      <c r="B717" s="60">
        <v>80</v>
      </c>
      <c r="C717" s="60">
        <v>25</v>
      </c>
      <c r="D717" s="61">
        <f t="shared" si="3"/>
        <v>3.2</v>
      </c>
    </row>
    <row r="718" ht="20.1" customHeight="1" spans="1:4">
      <c r="A718" s="43" t="s">
        <v>619</v>
      </c>
      <c r="B718" s="60">
        <v>92</v>
      </c>
      <c r="C718" s="60">
        <v>131</v>
      </c>
      <c r="D718" s="61">
        <f t="shared" si="3"/>
        <v>0.702290076335878</v>
      </c>
    </row>
    <row r="719" ht="20.1" customHeight="1" spans="1:4">
      <c r="A719" s="43" t="s">
        <v>620</v>
      </c>
      <c r="B719" s="60">
        <v>128</v>
      </c>
      <c r="C719" s="60">
        <v>135</v>
      </c>
      <c r="D719" s="61">
        <f t="shared" si="3"/>
        <v>0.948148148148148</v>
      </c>
    </row>
    <row r="720" ht="20.1" customHeight="1" spans="1:4">
      <c r="A720" s="42" t="s">
        <v>621</v>
      </c>
      <c r="B720" s="60">
        <v>849</v>
      </c>
      <c r="C720" s="60">
        <v>2026</v>
      </c>
      <c r="D720" s="61">
        <f t="shared" si="3"/>
        <v>0.419052319842053</v>
      </c>
    </row>
    <row r="721" ht="20.1" customHeight="1" spans="1:4">
      <c r="A721" s="43" t="s">
        <v>622</v>
      </c>
      <c r="B721" s="60">
        <v>16</v>
      </c>
      <c r="C721" s="60"/>
      <c r="D721" s="61"/>
    </row>
    <row r="722" ht="20.1" customHeight="1" spans="1:4">
      <c r="A722" s="43" t="s">
        <v>623</v>
      </c>
      <c r="B722" s="60">
        <v>53</v>
      </c>
      <c r="C722" s="60">
        <v>74</v>
      </c>
      <c r="D722" s="61">
        <f t="shared" si="3"/>
        <v>0.716216216216216</v>
      </c>
    </row>
    <row r="723" ht="20.1" customHeight="1" spans="1:4">
      <c r="A723" s="43" t="s">
        <v>624</v>
      </c>
      <c r="B723" s="60">
        <v>94</v>
      </c>
      <c r="C723" s="60">
        <v>89</v>
      </c>
      <c r="D723" s="61">
        <f t="shared" si="3"/>
        <v>1.0561797752809</v>
      </c>
    </row>
    <row r="724" ht="20.1" customHeight="1" spans="1:4">
      <c r="A724" s="43" t="s">
        <v>625</v>
      </c>
      <c r="B724" s="60"/>
      <c r="C724" s="60"/>
      <c r="D724" s="61"/>
    </row>
    <row r="725" ht="20.1" customHeight="1" spans="1:4">
      <c r="A725" s="43" t="s">
        <v>626</v>
      </c>
      <c r="B725" s="60"/>
      <c r="C725" s="60"/>
      <c r="D725" s="61"/>
    </row>
    <row r="726" ht="20.1" customHeight="1" spans="1:4">
      <c r="A726" s="43" t="s">
        <v>627</v>
      </c>
      <c r="B726" s="60"/>
      <c r="C726" s="60"/>
      <c r="D726" s="61"/>
    </row>
    <row r="727" ht="20.1" customHeight="1" spans="1:4">
      <c r="A727" s="43" t="s">
        <v>628</v>
      </c>
      <c r="B727" s="60"/>
      <c r="C727" s="60"/>
      <c r="D727" s="61"/>
    </row>
    <row r="728" ht="20.1" customHeight="1" spans="1:4">
      <c r="A728" s="43" t="s">
        <v>629</v>
      </c>
      <c r="B728" s="60">
        <v>451</v>
      </c>
      <c r="C728" s="60">
        <v>677</v>
      </c>
      <c r="D728" s="61">
        <f t="shared" si="3"/>
        <v>0.666174298375185</v>
      </c>
    </row>
    <row r="729" ht="20.1" customHeight="1" spans="1:4">
      <c r="A729" s="43" t="s">
        <v>630</v>
      </c>
      <c r="B729" s="60">
        <v>54</v>
      </c>
      <c r="C729" s="60">
        <v>268</v>
      </c>
      <c r="D729" s="61">
        <f t="shared" si="3"/>
        <v>0.201492537313433</v>
      </c>
    </row>
    <row r="730" ht="20.1" customHeight="1" spans="1:4">
      <c r="A730" s="43" t="s">
        <v>631</v>
      </c>
      <c r="B730" s="60">
        <v>121</v>
      </c>
      <c r="C730" s="60">
        <v>833</v>
      </c>
      <c r="D730" s="61">
        <f t="shared" si="3"/>
        <v>0.145258103241297</v>
      </c>
    </row>
    <row r="731" ht="20.1" customHeight="1" spans="1:4">
      <c r="A731" s="43" t="s">
        <v>632</v>
      </c>
      <c r="B731" s="60">
        <v>60</v>
      </c>
      <c r="C731" s="60">
        <v>85</v>
      </c>
      <c r="D731" s="61">
        <f t="shared" si="3"/>
        <v>0.705882352941177</v>
      </c>
    </row>
    <row r="732" ht="20.1" customHeight="1" spans="1:4">
      <c r="A732" s="42" t="s">
        <v>633</v>
      </c>
      <c r="B732" s="60">
        <v>7</v>
      </c>
      <c r="C732" s="60"/>
      <c r="D732" s="61"/>
    </row>
    <row r="733" ht="20.1" customHeight="1" spans="1:4">
      <c r="A733" s="43" t="s">
        <v>634</v>
      </c>
      <c r="B733" s="60">
        <v>7</v>
      </c>
      <c r="C733" s="60"/>
      <c r="D733" s="61"/>
    </row>
    <row r="734" ht="20.1" customHeight="1" spans="1:4">
      <c r="A734" s="43" t="s">
        <v>635</v>
      </c>
      <c r="B734" s="60"/>
      <c r="C734" s="60"/>
      <c r="D734" s="61"/>
    </row>
    <row r="735" ht="20.1" customHeight="1" spans="1:4">
      <c r="A735" s="42" t="s">
        <v>636</v>
      </c>
      <c r="B735" s="60">
        <v>674</v>
      </c>
      <c r="C735" s="60">
        <v>474</v>
      </c>
      <c r="D735" s="61">
        <f t="shared" si="3"/>
        <v>1.42194092827004</v>
      </c>
    </row>
    <row r="736" ht="20.1" customHeight="1" spans="1:4">
      <c r="A736" s="43" t="s">
        <v>637</v>
      </c>
      <c r="B736" s="60">
        <v>91</v>
      </c>
      <c r="C736" s="60">
        <v>61</v>
      </c>
      <c r="D736" s="61">
        <f t="shared" si="3"/>
        <v>1.49180327868852</v>
      </c>
    </row>
    <row r="737" ht="20.1" customHeight="1" spans="1:4">
      <c r="A737" s="43" t="s">
        <v>638</v>
      </c>
      <c r="B737" s="60">
        <v>512</v>
      </c>
      <c r="C737" s="60">
        <v>347</v>
      </c>
      <c r="D737" s="61">
        <f t="shared" si="3"/>
        <v>1.47550432276657</v>
      </c>
    </row>
    <row r="738" ht="20.1" customHeight="1" spans="1:4">
      <c r="A738" s="43" t="s">
        <v>639</v>
      </c>
      <c r="B738" s="60">
        <v>71</v>
      </c>
      <c r="C738" s="60">
        <v>66</v>
      </c>
      <c r="D738" s="61">
        <f t="shared" si="3"/>
        <v>1.07575757575758</v>
      </c>
    </row>
    <row r="739" ht="20.1" customHeight="1" spans="1:4">
      <c r="A739" s="42" t="s">
        <v>640</v>
      </c>
      <c r="B739" s="60">
        <v>38</v>
      </c>
      <c r="C739" s="60">
        <v>49</v>
      </c>
      <c r="D739" s="61">
        <f t="shared" si="3"/>
        <v>0.775510204081633</v>
      </c>
    </row>
    <row r="740" ht="20.1" customHeight="1" spans="1:4">
      <c r="A740" s="43" t="s">
        <v>641</v>
      </c>
      <c r="B740" s="60">
        <v>38</v>
      </c>
      <c r="C740" s="60">
        <v>49</v>
      </c>
      <c r="D740" s="61">
        <f t="shared" si="3"/>
        <v>0.775510204081633</v>
      </c>
    </row>
    <row r="741" ht="20.1" customHeight="1" spans="1:4">
      <c r="A741" s="43" t="s">
        <v>642</v>
      </c>
      <c r="B741" s="60"/>
      <c r="C741" s="60"/>
      <c r="D741" s="61"/>
    </row>
    <row r="742" ht="20.1" customHeight="1" spans="1:4">
      <c r="A742" s="43" t="s">
        <v>643</v>
      </c>
      <c r="B742" s="60"/>
      <c r="C742" s="60"/>
      <c r="D742" s="61"/>
    </row>
    <row r="743" ht="20.1" customHeight="1" spans="1:4">
      <c r="A743" s="43" t="s">
        <v>644</v>
      </c>
      <c r="B743" s="60"/>
      <c r="C743" s="60"/>
      <c r="D743" s="61"/>
    </row>
    <row r="744" ht="20.1" customHeight="1" spans="1:4">
      <c r="A744" s="42" t="s">
        <v>645</v>
      </c>
      <c r="B744" s="60">
        <v>4331</v>
      </c>
      <c r="C744" s="60">
        <v>4042</v>
      </c>
      <c r="D744" s="61">
        <f t="shared" si="3"/>
        <v>1.07149925779317</v>
      </c>
    </row>
    <row r="745" ht="20.1" customHeight="1" spans="1:4">
      <c r="A745" s="43" t="s">
        <v>646</v>
      </c>
      <c r="B745" s="60">
        <v>233</v>
      </c>
      <c r="C745" s="60">
        <v>200</v>
      </c>
      <c r="D745" s="61">
        <f t="shared" si="3"/>
        <v>1.165</v>
      </c>
    </row>
    <row r="746" ht="20.1" customHeight="1" spans="1:4">
      <c r="A746" s="43" t="s">
        <v>647</v>
      </c>
      <c r="B746" s="60">
        <v>4098</v>
      </c>
      <c r="C746" s="60">
        <v>3842</v>
      </c>
      <c r="D746" s="61">
        <f t="shared" si="3"/>
        <v>1.06663196251952</v>
      </c>
    </row>
    <row r="747" ht="20.1" customHeight="1" spans="1:4">
      <c r="A747" s="43" t="s">
        <v>648</v>
      </c>
      <c r="B747" s="60"/>
      <c r="C747" s="60"/>
      <c r="D747" s="61"/>
    </row>
    <row r="748" ht="20.1" customHeight="1" spans="1:4">
      <c r="A748" s="42" t="s">
        <v>649</v>
      </c>
      <c r="B748" s="60">
        <v>96</v>
      </c>
      <c r="C748" s="60">
        <v>81</v>
      </c>
      <c r="D748" s="61">
        <f t="shared" si="3"/>
        <v>1.18518518518519</v>
      </c>
    </row>
    <row r="749" ht="20.1" customHeight="1" spans="1:4">
      <c r="A749" s="43" t="s">
        <v>650</v>
      </c>
      <c r="B749" s="60">
        <v>30</v>
      </c>
      <c r="C749" s="60">
        <v>48</v>
      </c>
      <c r="D749" s="61">
        <f t="shared" si="3"/>
        <v>0.625</v>
      </c>
    </row>
    <row r="750" ht="20.1" customHeight="1" spans="1:4">
      <c r="A750" s="43" t="s">
        <v>651</v>
      </c>
      <c r="B750" s="60"/>
      <c r="C750" s="60"/>
      <c r="D750" s="61"/>
    </row>
    <row r="751" ht="20.1" customHeight="1" spans="1:4">
      <c r="A751" s="43" t="s">
        <v>652</v>
      </c>
      <c r="B751" s="60">
        <v>66</v>
      </c>
      <c r="C751" s="60">
        <v>33</v>
      </c>
      <c r="D751" s="61">
        <f t="shared" si="3"/>
        <v>2</v>
      </c>
    </row>
    <row r="752" ht="20.1" customHeight="1" spans="1:4">
      <c r="A752" s="42" t="s">
        <v>653</v>
      </c>
      <c r="B752" s="60">
        <v>1</v>
      </c>
      <c r="C752" s="60">
        <v>14</v>
      </c>
      <c r="D752" s="61">
        <f t="shared" si="3"/>
        <v>0.0714285714285714</v>
      </c>
    </row>
    <row r="753" ht="20.1" customHeight="1" spans="1:4">
      <c r="A753" s="43" t="s">
        <v>654</v>
      </c>
      <c r="B753" s="60">
        <v>1</v>
      </c>
      <c r="C753" s="60">
        <v>14</v>
      </c>
      <c r="D753" s="61">
        <f t="shared" si="3"/>
        <v>0.0714285714285714</v>
      </c>
    </row>
    <row r="754" ht="20.1" customHeight="1" spans="1:4">
      <c r="A754" s="43" t="s">
        <v>655</v>
      </c>
      <c r="B754" s="60"/>
      <c r="C754" s="60"/>
      <c r="D754" s="61"/>
    </row>
    <row r="755" ht="20.1" customHeight="1" spans="1:4">
      <c r="A755" s="42" t="s">
        <v>656</v>
      </c>
      <c r="B755" s="60">
        <v>237</v>
      </c>
      <c r="C755" s="60">
        <v>368</v>
      </c>
      <c r="D755" s="61">
        <f t="shared" si="3"/>
        <v>0.644021739130435</v>
      </c>
    </row>
    <row r="756" ht="20.1" customHeight="1" spans="1:4">
      <c r="A756" s="43" t="s">
        <v>111</v>
      </c>
      <c r="B756" s="60">
        <v>97</v>
      </c>
      <c r="C756" s="60">
        <v>129</v>
      </c>
      <c r="D756" s="61">
        <f t="shared" si="3"/>
        <v>0.751937984496124</v>
      </c>
    </row>
    <row r="757" ht="20.1" customHeight="1" spans="1:4">
      <c r="A757" s="43" t="s">
        <v>112</v>
      </c>
      <c r="B757" s="60">
        <v>117</v>
      </c>
      <c r="C757" s="60">
        <v>96</v>
      </c>
      <c r="D757" s="61">
        <f t="shared" si="3"/>
        <v>1.21875</v>
      </c>
    </row>
    <row r="758" ht="20.1" customHeight="1" spans="1:4">
      <c r="A758" s="43" t="s">
        <v>113</v>
      </c>
      <c r="B758" s="60"/>
      <c r="C758" s="60"/>
      <c r="D758" s="61"/>
    </row>
    <row r="759" ht="20.1" customHeight="1" spans="1:4">
      <c r="A759" s="43" t="s">
        <v>152</v>
      </c>
      <c r="B759" s="60">
        <v>15</v>
      </c>
      <c r="C759" s="60"/>
      <c r="D759" s="61"/>
    </row>
    <row r="760" ht="20.1" customHeight="1" spans="1:4">
      <c r="A760" s="43" t="s">
        <v>657</v>
      </c>
      <c r="B760" s="60"/>
      <c r="C760" s="60">
        <v>11</v>
      </c>
      <c r="D760" s="61"/>
    </row>
    <row r="761" ht="20.1" customHeight="1" spans="1:4">
      <c r="A761" s="43" t="s">
        <v>658</v>
      </c>
      <c r="B761" s="60"/>
      <c r="C761" s="60"/>
      <c r="D761" s="61"/>
    </row>
    <row r="762" ht="20.1" customHeight="1" spans="1:4">
      <c r="A762" s="43" t="s">
        <v>120</v>
      </c>
      <c r="B762" s="60"/>
      <c r="C762" s="60"/>
      <c r="D762" s="61"/>
    </row>
    <row r="763" ht="20.1" customHeight="1" spans="1:4">
      <c r="A763" s="43" t="s">
        <v>659</v>
      </c>
      <c r="B763" s="60">
        <v>8</v>
      </c>
      <c r="C763" s="60">
        <v>132</v>
      </c>
      <c r="D763" s="61">
        <f t="shared" si="3"/>
        <v>0.0606060606060606</v>
      </c>
    </row>
    <row r="764" ht="20.1" customHeight="1" spans="1:4">
      <c r="A764" s="42" t="s">
        <v>660</v>
      </c>
      <c r="B764" s="60"/>
      <c r="C764" s="60"/>
      <c r="D764" s="61"/>
    </row>
    <row r="765" ht="20.1" customHeight="1" spans="1:4">
      <c r="A765" s="43" t="s">
        <v>661</v>
      </c>
      <c r="B765" s="60"/>
      <c r="C765" s="60"/>
      <c r="D765" s="61"/>
    </row>
    <row r="766" ht="20.1" customHeight="1" spans="1:4">
      <c r="A766" s="42" t="s">
        <v>662</v>
      </c>
      <c r="B766" s="60">
        <v>21</v>
      </c>
      <c r="C766" s="60">
        <v>12</v>
      </c>
      <c r="D766" s="61">
        <f t="shared" si="3"/>
        <v>1.75</v>
      </c>
    </row>
    <row r="767" ht="20.1" customHeight="1" spans="1:4">
      <c r="A767" s="43" t="s">
        <v>663</v>
      </c>
      <c r="B767" s="60">
        <v>21</v>
      </c>
      <c r="C767" s="60">
        <v>12</v>
      </c>
      <c r="D767" s="61">
        <f t="shared" si="3"/>
        <v>1.75</v>
      </c>
    </row>
    <row r="768" ht="20.1" customHeight="1" spans="1:4">
      <c r="A768" s="42" t="s">
        <v>664</v>
      </c>
      <c r="B768" s="60">
        <v>2243</v>
      </c>
      <c r="C768" s="60">
        <v>5145</v>
      </c>
      <c r="D768" s="61">
        <f t="shared" si="3"/>
        <v>0.435957240038873</v>
      </c>
    </row>
    <row r="769" ht="20.1" customHeight="1" spans="1:4">
      <c r="A769" s="42" t="s">
        <v>665</v>
      </c>
      <c r="B769" s="60">
        <v>63</v>
      </c>
      <c r="C769" s="60">
        <v>64</v>
      </c>
      <c r="D769" s="61">
        <f t="shared" si="3"/>
        <v>0.984375</v>
      </c>
    </row>
    <row r="770" ht="20.1" customHeight="1" spans="1:4">
      <c r="A770" s="43" t="s">
        <v>111</v>
      </c>
      <c r="B770" s="60">
        <v>3</v>
      </c>
      <c r="C770" s="60"/>
      <c r="D770" s="61"/>
    </row>
    <row r="771" ht="20.1" customHeight="1" spans="1:4">
      <c r="A771" s="43" t="s">
        <v>112</v>
      </c>
      <c r="B771" s="60">
        <v>18</v>
      </c>
      <c r="C771" s="60">
        <v>10</v>
      </c>
      <c r="D771" s="61">
        <f t="shared" si="3"/>
        <v>1.8</v>
      </c>
    </row>
    <row r="772" ht="20.1" customHeight="1" spans="1:4">
      <c r="A772" s="43" t="s">
        <v>113</v>
      </c>
      <c r="B772" s="60"/>
      <c r="C772" s="60"/>
      <c r="D772" s="61"/>
    </row>
    <row r="773" ht="20.1" customHeight="1" spans="1:4">
      <c r="A773" s="43" t="s">
        <v>666</v>
      </c>
      <c r="B773" s="60"/>
      <c r="C773" s="60"/>
      <c r="D773" s="61"/>
    </row>
    <row r="774" ht="20.1" customHeight="1" spans="1:4">
      <c r="A774" s="43" t="s">
        <v>667</v>
      </c>
      <c r="B774" s="60"/>
      <c r="C774" s="60"/>
      <c r="D774" s="61"/>
    </row>
    <row r="775" ht="20.1" customHeight="1" spans="1:4">
      <c r="A775" s="43" t="s">
        <v>668</v>
      </c>
      <c r="B775" s="60"/>
      <c r="C775" s="60"/>
      <c r="D775" s="61"/>
    </row>
    <row r="776" ht="20.1" customHeight="1" spans="1:4">
      <c r="A776" s="43" t="s">
        <v>669</v>
      </c>
      <c r="B776" s="60"/>
      <c r="C776" s="60"/>
      <c r="D776" s="61"/>
    </row>
    <row r="777" ht="20.1" customHeight="1" spans="1:4">
      <c r="A777" s="43" t="s">
        <v>670</v>
      </c>
      <c r="B777" s="60"/>
      <c r="C777" s="60"/>
      <c r="D777" s="61"/>
    </row>
    <row r="778" ht="20.1" customHeight="1" spans="1:4">
      <c r="A778" s="43" t="s">
        <v>671</v>
      </c>
      <c r="B778" s="60">
        <v>42</v>
      </c>
      <c r="C778" s="60">
        <v>54</v>
      </c>
      <c r="D778" s="61">
        <f>B778/C778</f>
        <v>0.777777777777778</v>
      </c>
    </row>
    <row r="779" ht="20.1" customHeight="1" spans="1:4">
      <c r="A779" s="42" t="s">
        <v>672</v>
      </c>
      <c r="B779" s="60"/>
      <c r="C779" s="60">
        <v>12</v>
      </c>
      <c r="D779" s="61"/>
    </row>
    <row r="780" ht="20.1" customHeight="1" spans="1:4">
      <c r="A780" s="43" t="s">
        <v>673</v>
      </c>
      <c r="B780" s="60"/>
      <c r="C780" s="60"/>
      <c r="D780" s="61"/>
    </row>
    <row r="781" ht="20.1" customHeight="1" spans="1:4">
      <c r="A781" s="43" t="s">
        <v>674</v>
      </c>
      <c r="B781" s="60"/>
      <c r="C781" s="60"/>
      <c r="D781" s="61"/>
    </row>
    <row r="782" ht="20.1" customHeight="1" spans="1:4">
      <c r="A782" s="43" t="s">
        <v>675</v>
      </c>
      <c r="B782" s="60"/>
      <c r="C782" s="60">
        <v>12</v>
      </c>
      <c r="D782" s="61"/>
    </row>
    <row r="783" ht="20.1" customHeight="1" spans="1:4">
      <c r="A783" s="42" t="s">
        <v>676</v>
      </c>
      <c r="B783" s="60">
        <v>1598</v>
      </c>
      <c r="C783" s="60">
        <v>1452</v>
      </c>
      <c r="D783" s="61">
        <f>B783/C783</f>
        <v>1.10055096418733</v>
      </c>
    </row>
    <row r="784" ht="20.1" customHeight="1" spans="1:4">
      <c r="A784" s="43" t="s">
        <v>677</v>
      </c>
      <c r="B784" s="60"/>
      <c r="C784" s="60">
        <v>18</v>
      </c>
      <c r="D784" s="61"/>
    </row>
    <row r="785" ht="20.1" customHeight="1" spans="1:4">
      <c r="A785" s="43" t="s">
        <v>678</v>
      </c>
      <c r="B785" s="60">
        <v>1594</v>
      </c>
      <c r="C785" s="60">
        <v>1374</v>
      </c>
      <c r="D785" s="61">
        <f>B785/C785</f>
        <v>1.16011644832606</v>
      </c>
    </row>
    <row r="786" ht="20.1" customHeight="1" spans="1:4">
      <c r="A786" s="43" t="s">
        <v>679</v>
      </c>
      <c r="B786" s="60"/>
      <c r="C786" s="60"/>
      <c r="D786" s="61"/>
    </row>
    <row r="787" ht="20.1" customHeight="1" spans="1:4">
      <c r="A787" s="43" t="s">
        <v>680</v>
      </c>
      <c r="B787" s="60"/>
      <c r="C787" s="60"/>
      <c r="D787" s="61"/>
    </row>
    <row r="788" ht="20.1" customHeight="1" spans="1:4">
      <c r="A788" s="43" t="s">
        <v>681</v>
      </c>
      <c r="B788" s="60"/>
      <c r="C788" s="60"/>
      <c r="D788" s="61"/>
    </row>
    <row r="789" ht="20.1" customHeight="1" spans="1:4">
      <c r="A789" s="43" t="s">
        <v>682</v>
      </c>
      <c r="B789" s="60"/>
      <c r="C789" s="60"/>
      <c r="D789" s="61"/>
    </row>
    <row r="790" ht="20.1" customHeight="1" spans="1:4">
      <c r="A790" s="43" t="s">
        <v>683</v>
      </c>
      <c r="B790" s="60"/>
      <c r="C790" s="60"/>
      <c r="D790" s="61"/>
    </row>
    <row r="791" ht="20.1" customHeight="1" spans="1:4">
      <c r="A791" s="43" t="s">
        <v>684</v>
      </c>
      <c r="B791" s="60">
        <v>4</v>
      </c>
      <c r="C791" s="60">
        <v>60</v>
      </c>
      <c r="D791" s="61">
        <f>B791/C791</f>
        <v>0.0666666666666667</v>
      </c>
    </row>
    <row r="792" ht="20.1" customHeight="1" spans="1:4">
      <c r="A792" s="42" t="s">
        <v>685</v>
      </c>
      <c r="B792" s="60">
        <v>113</v>
      </c>
      <c r="C792" s="60">
        <v>2037</v>
      </c>
      <c r="D792" s="61">
        <f>B792/C792</f>
        <v>0.055473735886107</v>
      </c>
    </row>
    <row r="793" ht="20.1" customHeight="1" spans="1:4">
      <c r="A793" s="43" t="s">
        <v>686</v>
      </c>
      <c r="B793" s="60"/>
      <c r="C793" s="60"/>
      <c r="D793" s="61"/>
    </row>
    <row r="794" ht="20.1" customHeight="1" spans="1:4">
      <c r="A794" s="43" t="s">
        <v>687</v>
      </c>
      <c r="B794" s="60">
        <v>113</v>
      </c>
      <c r="C794" s="60">
        <v>2012</v>
      </c>
      <c r="D794" s="61">
        <f>B794/C794</f>
        <v>0.0561630218687873</v>
      </c>
    </row>
    <row r="795" ht="20.1" customHeight="1" spans="1:4">
      <c r="A795" s="43" t="s">
        <v>688</v>
      </c>
      <c r="B795" s="60"/>
      <c r="C795" s="60"/>
      <c r="D795" s="61"/>
    </row>
    <row r="796" ht="20.1" customHeight="1" spans="1:4">
      <c r="A796" s="43" t="s">
        <v>689</v>
      </c>
      <c r="B796" s="60"/>
      <c r="C796" s="60">
        <v>25</v>
      </c>
      <c r="D796" s="61"/>
    </row>
    <row r="797" ht="20.1" customHeight="1" spans="1:4">
      <c r="A797" s="42" t="s">
        <v>690</v>
      </c>
      <c r="B797" s="60"/>
      <c r="C797" s="60">
        <v>2</v>
      </c>
      <c r="D797" s="61"/>
    </row>
    <row r="798" ht="20.1" customHeight="1" spans="1:4">
      <c r="A798" s="43" t="s">
        <v>691</v>
      </c>
      <c r="B798" s="60"/>
      <c r="C798" s="60">
        <v>2</v>
      </c>
      <c r="D798" s="61"/>
    </row>
    <row r="799" ht="20.1" customHeight="1" spans="1:4">
      <c r="A799" s="43" t="s">
        <v>692</v>
      </c>
      <c r="B799" s="60"/>
      <c r="C799" s="60"/>
      <c r="D799" s="61"/>
    </row>
    <row r="800" ht="20.1" customHeight="1" spans="1:4">
      <c r="A800" s="43" t="s">
        <v>693</v>
      </c>
      <c r="B800" s="60"/>
      <c r="C800" s="60"/>
      <c r="D800" s="61"/>
    </row>
    <row r="801" ht="20.1" customHeight="1" spans="1:4">
      <c r="A801" s="43" t="s">
        <v>694</v>
      </c>
      <c r="B801" s="60"/>
      <c r="C801" s="60"/>
      <c r="D801" s="61"/>
    </row>
    <row r="802" ht="20.1" customHeight="1" spans="1:4">
      <c r="A802" s="43" t="s">
        <v>695</v>
      </c>
      <c r="B802" s="60"/>
      <c r="C802" s="60"/>
      <c r="D802" s="61"/>
    </row>
    <row r="803" ht="20.1" customHeight="1" spans="1:4">
      <c r="A803" s="43" t="s">
        <v>696</v>
      </c>
      <c r="B803" s="60"/>
      <c r="C803" s="60"/>
      <c r="D803" s="61"/>
    </row>
    <row r="804" ht="20.1" customHeight="1" spans="1:4">
      <c r="A804" s="42" t="s">
        <v>697</v>
      </c>
      <c r="B804" s="60"/>
      <c r="C804" s="60">
        <v>29</v>
      </c>
      <c r="D804" s="61"/>
    </row>
    <row r="805" ht="20.1" customHeight="1" spans="1:4">
      <c r="A805" s="43" t="s">
        <v>698</v>
      </c>
      <c r="B805" s="60"/>
      <c r="C805" s="60">
        <v>16</v>
      </c>
      <c r="D805" s="61"/>
    </row>
    <row r="806" ht="20.1" customHeight="1" spans="1:4">
      <c r="A806" s="43" t="s">
        <v>699</v>
      </c>
      <c r="B806" s="60"/>
      <c r="C806" s="60"/>
      <c r="D806" s="61"/>
    </row>
    <row r="807" ht="20.1" customHeight="1" spans="1:4">
      <c r="A807" s="43" t="s">
        <v>700</v>
      </c>
      <c r="B807" s="60"/>
      <c r="C807" s="60"/>
      <c r="D807" s="61"/>
    </row>
    <row r="808" ht="20.1" customHeight="1" spans="1:4">
      <c r="A808" s="43" t="s">
        <v>701</v>
      </c>
      <c r="B808" s="60"/>
      <c r="C808" s="60"/>
      <c r="D808" s="61"/>
    </row>
    <row r="809" ht="20.1" customHeight="1" spans="1:4">
      <c r="A809" s="43" t="s">
        <v>702</v>
      </c>
      <c r="B809" s="60"/>
      <c r="C809" s="60">
        <v>13</v>
      </c>
      <c r="D809" s="61"/>
    </row>
    <row r="810" ht="20.1" customHeight="1" spans="1:4">
      <c r="A810" s="42" t="s">
        <v>703</v>
      </c>
      <c r="B810" s="60"/>
      <c r="C810" s="60"/>
      <c r="D810" s="61"/>
    </row>
    <row r="811" ht="20.1" customHeight="1" spans="1:4">
      <c r="A811" s="43" t="s">
        <v>704</v>
      </c>
      <c r="B811" s="60"/>
      <c r="C811" s="60"/>
      <c r="D811" s="61"/>
    </row>
    <row r="812" ht="20.1" customHeight="1" spans="1:4">
      <c r="A812" s="43" t="s">
        <v>705</v>
      </c>
      <c r="B812" s="60"/>
      <c r="C812" s="60"/>
      <c r="D812" s="61"/>
    </row>
    <row r="813" ht="20.1" customHeight="1" spans="1:4">
      <c r="A813" s="42" t="s">
        <v>706</v>
      </c>
      <c r="B813" s="60"/>
      <c r="C813" s="60"/>
      <c r="D813" s="61"/>
    </row>
    <row r="814" ht="20.1" customHeight="1" spans="1:4">
      <c r="A814" s="43" t="s">
        <v>707</v>
      </c>
      <c r="B814" s="60"/>
      <c r="C814" s="60"/>
      <c r="D814" s="61"/>
    </row>
    <row r="815" ht="20.1" customHeight="1" spans="1:4">
      <c r="A815" s="43" t="s">
        <v>708</v>
      </c>
      <c r="B815" s="60"/>
      <c r="C815" s="60"/>
      <c r="D815" s="61"/>
    </row>
    <row r="816" ht="20.1" customHeight="1" spans="1:4">
      <c r="A816" s="42" t="s">
        <v>709</v>
      </c>
      <c r="B816" s="60"/>
      <c r="C816" s="60"/>
      <c r="D816" s="61"/>
    </row>
    <row r="817" ht="20.1" customHeight="1" spans="1:4">
      <c r="A817" s="43" t="s">
        <v>710</v>
      </c>
      <c r="B817" s="60"/>
      <c r="C817" s="60"/>
      <c r="D817" s="61"/>
    </row>
    <row r="818" ht="20.1" customHeight="1" spans="1:4">
      <c r="A818" s="42" t="s">
        <v>711</v>
      </c>
      <c r="B818" s="60"/>
      <c r="C818" s="60"/>
      <c r="D818" s="61"/>
    </row>
    <row r="819" ht="20.1" customHeight="1" spans="1:4">
      <c r="A819" s="43" t="s">
        <v>712</v>
      </c>
      <c r="B819" s="60"/>
      <c r="C819" s="60"/>
      <c r="D819" s="61"/>
    </row>
    <row r="820" ht="20.1" customHeight="1" spans="1:4">
      <c r="A820" s="42" t="s">
        <v>713</v>
      </c>
      <c r="B820" s="60">
        <v>60</v>
      </c>
      <c r="C820" s="60"/>
      <c r="D820" s="61"/>
    </row>
    <row r="821" ht="20.1" customHeight="1" spans="1:4">
      <c r="A821" s="43" t="s">
        <v>714</v>
      </c>
      <c r="B821" s="60"/>
      <c r="C821" s="60"/>
      <c r="D821" s="61"/>
    </row>
    <row r="822" ht="20.1" customHeight="1" spans="1:4">
      <c r="A822" s="43" t="s">
        <v>715</v>
      </c>
      <c r="B822" s="60"/>
      <c r="C822" s="60"/>
      <c r="D822" s="61"/>
    </row>
    <row r="823" ht="20.1" customHeight="1" spans="1:4">
      <c r="A823" s="43" t="s">
        <v>716</v>
      </c>
      <c r="B823" s="60"/>
      <c r="C823" s="60"/>
      <c r="D823" s="61"/>
    </row>
    <row r="824" ht="20.1" customHeight="1" spans="1:4">
      <c r="A824" s="43" t="s">
        <v>717</v>
      </c>
      <c r="B824" s="60"/>
      <c r="C824" s="60"/>
      <c r="D824" s="61"/>
    </row>
    <row r="825" ht="20.1" customHeight="1" spans="1:4">
      <c r="A825" s="43" t="s">
        <v>718</v>
      </c>
      <c r="B825" s="60">
        <v>60</v>
      </c>
      <c r="C825" s="60"/>
      <c r="D825" s="61"/>
    </row>
    <row r="826" ht="20.1" customHeight="1" spans="1:4">
      <c r="A826" s="42" t="s">
        <v>719</v>
      </c>
      <c r="B826" s="60"/>
      <c r="C826" s="60"/>
      <c r="D826" s="61"/>
    </row>
    <row r="827" ht="20.1" customHeight="1" spans="1:4">
      <c r="A827" s="43" t="s">
        <v>720</v>
      </c>
      <c r="B827" s="60"/>
      <c r="C827" s="60"/>
      <c r="D827" s="61"/>
    </row>
    <row r="828" ht="20.1" customHeight="1" spans="1:4">
      <c r="A828" s="42" t="s">
        <v>721</v>
      </c>
      <c r="B828" s="60"/>
      <c r="C828" s="60"/>
      <c r="D828" s="61"/>
    </row>
    <row r="829" ht="20.1" customHeight="1" spans="1:4">
      <c r="A829" s="43" t="s">
        <v>722</v>
      </c>
      <c r="B829" s="60"/>
      <c r="C829" s="60"/>
      <c r="D829" s="61"/>
    </row>
    <row r="830" ht="20.1" customHeight="1" spans="1:4">
      <c r="A830" s="42" t="s">
        <v>723</v>
      </c>
      <c r="B830" s="60"/>
      <c r="C830" s="60"/>
      <c r="D830" s="61"/>
    </row>
    <row r="831" ht="20.1" customHeight="1" spans="1:4">
      <c r="A831" s="43" t="s">
        <v>111</v>
      </c>
      <c r="B831" s="60"/>
      <c r="C831" s="60"/>
      <c r="D831" s="61"/>
    </row>
    <row r="832" ht="20.1" customHeight="1" spans="1:4">
      <c r="A832" s="43" t="s">
        <v>112</v>
      </c>
      <c r="B832" s="60"/>
      <c r="C832" s="60"/>
      <c r="D832" s="61"/>
    </row>
    <row r="833" ht="20.1" customHeight="1" spans="1:4">
      <c r="A833" s="43" t="s">
        <v>113</v>
      </c>
      <c r="B833" s="60"/>
      <c r="C833" s="60"/>
      <c r="D833" s="61"/>
    </row>
    <row r="834" ht="20.1" customHeight="1" spans="1:4">
      <c r="A834" s="43" t="s">
        <v>724</v>
      </c>
      <c r="B834" s="60"/>
      <c r="C834" s="60"/>
      <c r="D834" s="61"/>
    </row>
    <row r="835" ht="20.1" customHeight="1" spans="1:4">
      <c r="A835" s="43" t="s">
        <v>725</v>
      </c>
      <c r="B835" s="60"/>
      <c r="C835" s="60"/>
      <c r="D835" s="61"/>
    </row>
    <row r="836" ht="20.1" customHeight="1" spans="1:4">
      <c r="A836" s="43" t="s">
        <v>726</v>
      </c>
      <c r="B836" s="60"/>
      <c r="C836" s="60"/>
      <c r="D836" s="61"/>
    </row>
    <row r="837" ht="20.1" customHeight="1" spans="1:4">
      <c r="A837" s="43" t="s">
        <v>727</v>
      </c>
      <c r="B837" s="60"/>
      <c r="C837" s="60"/>
      <c r="D837" s="61"/>
    </row>
    <row r="838" ht="20.1" customHeight="1" spans="1:4">
      <c r="A838" s="43" t="s">
        <v>728</v>
      </c>
      <c r="B838" s="60"/>
      <c r="C838" s="60"/>
      <c r="D838" s="61"/>
    </row>
    <row r="839" ht="20.1" customHeight="1" spans="1:4">
      <c r="A839" s="43" t="s">
        <v>729</v>
      </c>
      <c r="B839" s="60"/>
      <c r="C839" s="60"/>
      <c r="D839" s="61"/>
    </row>
    <row r="840" ht="20.1" customHeight="1" spans="1:4">
      <c r="A840" s="43" t="s">
        <v>730</v>
      </c>
      <c r="B840" s="60"/>
      <c r="C840" s="60"/>
      <c r="D840" s="61"/>
    </row>
    <row r="841" ht="20.1" customHeight="1" spans="1:4">
      <c r="A841" s="43" t="s">
        <v>152</v>
      </c>
      <c r="B841" s="60"/>
      <c r="C841" s="60"/>
      <c r="D841" s="61"/>
    </row>
    <row r="842" ht="20.1" customHeight="1" spans="1:4">
      <c r="A842" s="43" t="s">
        <v>731</v>
      </c>
      <c r="B842" s="60"/>
      <c r="C842" s="60"/>
      <c r="D842" s="61"/>
    </row>
    <row r="843" ht="20.1" customHeight="1" spans="1:4">
      <c r="A843" s="43" t="s">
        <v>120</v>
      </c>
      <c r="B843" s="60"/>
      <c r="C843" s="60"/>
      <c r="D843" s="61"/>
    </row>
    <row r="844" ht="20.1" customHeight="1" spans="1:4">
      <c r="A844" s="43" t="s">
        <v>732</v>
      </c>
      <c r="B844" s="60"/>
      <c r="C844" s="60"/>
      <c r="D844" s="61"/>
    </row>
    <row r="845" ht="20.1" customHeight="1" spans="1:4">
      <c r="A845" s="42" t="s">
        <v>733</v>
      </c>
      <c r="B845" s="60">
        <v>409</v>
      </c>
      <c r="C845" s="60">
        <v>1549</v>
      </c>
      <c r="D845" s="61">
        <f t="shared" ref="D845:D897" si="4">B845/C845</f>
        <v>0.264041316978696</v>
      </c>
    </row>
    <row r="846" ht="20.1" customHeight="1" spans="1:4">
      <c r="A846" s="43" t="s">
        <v>734</v>
      </c>
      <c r="B846" s="60">
        <v>409</v>
      </c>
      <c r="C846" s="60">
        <v>1549</v>
      </c>
      <c r="D846" s="61">
        <f t="shared" si="4"/>
        <v>0.264041316978696</v>
      </c>
    </row>
    <row r="847" ht="20.1" customHeight="1" spans="1:4">
      <c r="A847" s="42" t="s">
        <v>735</v>
      </c>
      <c r="B847" s="60">
        <v>7529</v>
      </c>
      <c r="C847" s="60">
        <v>16220</v>
      </c>
      <c r="D847" s="61">
        <f t="shared" si="4"/>
        <v>0.464180024660912</v>
      </c>
    </row>
    <row r="848" ht="20.1" customHeight="1" spans="1:4">
      <c r="A848" s="42" t="s">
        <v>736</v>
      </c>
      <c r="B848" s="60">
        <v>1023</v>
      </c>
      <c r="C848" s="60">
        <v>1212</v>
      </c>
      <c r="D848" s="61">
        <f t="shared" si="4"/>
        <v>0.844059405940594</v>
      </c>
    </row>
    <row r="849" ht="20.1" customHeight="1" spans="1:4">
      <c r="A849" s="43" t="s">
        <v>111</v>
      </c>
      <c r="B849" s="60">
        <v>405</v>
      </c>
      <c r="C849" s="60">
        <v>345</v>
      </c>
      <c r="D849" s="61">
        <f t="shared" si="4"/>
        <v>1.17391304347826</v>
      </c>
    </row>
    <row r="850" ht="20.1" customHeight="1" spans="1:4">
      <c r="A850" s="43" t="s">
        <v>112</v>
      </c>
      <c r="B850" s="60">
        <v>51</v>
      </c>
      <c r="C850" s="60">
        <v>77</v>
      </c>
      <c r="D850" s="61">
        <f t="shared" si="4"/>
        <v>0.662337662337662</v>
      </c>
    </row>
    <row r="851" ht="20.1" customHeight="1" spans="1:4">
      <c r="A851" s="43" t="s">
        <v>113</v>
      </c>
      <c r="B851" s="60">
        <v>28</v>
      </c>
      <c r="C851" s="60"/>
      <c r="D851" s="61"/>
    </row>
    <row r="852" ht="20.1" customHeight="1" spans="1:4">
      <c r="A852" s="43" t="s">
        <v>737</v>
      </c>
      <c r="B852" s="60">
        <v>300</v>
      </c>
      <c r="C852" s="60"/>
      <c r="D852" s="61"/>
    </row>
    <row r="853" ht="20.1" customHeight="1" spans="1:4">
      <c r="A853" s="43" t="s">
        <v>738</v>
      </c>
      <c r="B853" s="60"/>
      <c r="C853" s="60"/>
      <c r="D853" s="61"/>
    </row>
    <row r="854" ht="20.1" customHeight="1" spans="1:4">
      <c r="A854" s="43" t="s">
        <v>739</v>
      </c>
      <c r="B854" s="60">
        <v>175</v>
      </c>
      <c r="C854" s="60">
        <v>33</v>
      </c>
      <c r="D854" s="61">
        <f t="shared" si="4"/>
        <v>5.3030303030303</v>
      </c>
    </row>
    <row r="855" ht="20.1" customHeight="1" spans="1:4">
      <c r="A855" s="43" t="s">
        <v>740</v>
      </c>
      <c r="B855" s="60"/>
      <c r="C855" s="60"/>
      <c r="D855" s="61"/>
    </row>
    <row r="856" ht="20.1" customHeight="1" spans="1:4">
      <c r="A856" s="43" t="s">
        <v>741</v>
      </c>
      <c r="B856" s="60">
        <v>6</v>
      </c>
      <c r="C856" s="60">
        <v>3</v>
      </c>
      <c r="D856" s="61">
        <f t="shared" si="4"/>
        <v>2</v>
      </c>
    </row>
    <row r="857" ht="20.1" customHeight="1" spans="1:4">
      <c r="A857" s="43" t="s">
        <v>742</v>
      </c>
      <c r="B857" s="60"/>
      <c r="C857" s="60"/>
      <c r="D857" s="61"/>
    </row>
    <row r="858" ht="20.1" customHeight="1" spans="1:4">
      <c r="A858" s="43" t="s">
        <v>743</v>
      </c>
      <c r="B858" s="60">
        <v>58</v>
      </c>
      <c r="C858" s="60">
        <v>754</v>
      </c>
      <c r="D858" s="61">
        <f t="shared" si="4"/>
        <v>0.0769230769230769</v>
      </c>
    </row>
    <row r="859" ht="20.1" customHeight="1" spans="1:4">
      <c r="A859" s="42" t="s">
        <v>744</v>
      </c>
      <c r="B859" s="60">
        <v>46</v>
      </c>
      <c r="C859" s="60">
        <v>105</v>
      </c>
      <c r="D859" s="61">
        <f t="shared" si="4"/>
        <v>0.438095238095238</v>
      </c>
    </row>
    <row r="860" ht="20.1" customHeight="1" spans="1:4">
      <c r="A860" s="43" t="s">
        <v>745</v>
      </c>
      <c r="B860" s="60">
        <v>46</v>
      </c>
      <c r="C860" s="60">
        <v>105</v>
      </c>
      <c r="D860" s="61">
        <f t="shared" si="4"/>
        <v>0.438095238095238</v>
      </c>
    </row>
    <row r="861" ht="20.1" customHeight="1" spans="1:4">
      <c r="A861" s="42" t="s">
        <v>746</v>
      </c>
      <c r="B861" s="60">
        <v>220</v>
      </c>
      <c r="C861" s="60">
        <v>4274</v>
      </c>
      <c r="D861" s="61">
        <f t="shared" si="4"/>
        <v>0.0514740290126345</v>
      </c>
    </row>
    <row r="862" ht="20.1" customHeight="1" spans="1:4">
      <c r="A862" s="43" t="s">
        <v>747</v>
      </c>
      <c r="B862" s="60"/>
      <c r="C862" s="60">
        <v>2730</v>
      </c>
      <c r="D862" s="61"/>
    </row>
    <row r="863" ht="20.1" customHeight="1" spans="1:4">
      <c r="A863" s="43" t="s">
        <v>748</v>
      </c>
      <c r="B863" s="60">
        <v>220</v>
      </c>
      <c r="C863" s="60">
        <v>1544</v>
      </c>
      <c r="D863" s="61">
        <f t="shared" si="4"/>
        <v>0.142487046632124</v>
      </c>
    </row>
    <row r="864" ht="20.1" customHeight="1" spans="1:4">
      <c r="A864" s="42" t="s">
        <v>749</v>
      </c>
      <c r="B864" s="60">
        <v>1040</v>
      </c>
      <c r="C864" s="60">
        <v>563</v>
      </c>
      <c r="D864" s="61">
        <f t="shared" si="4"/>
        <v>1.84724689165186</v>
      </c>
    </row>
    <row r="865" ht="20.1" customHeight="1" spans="1:4">
      <c r="A865" s="43" t="s">
        <v>750</v>
      </c>
      <c r="B865" s="60">
        <v>1040</v>
      </c>
      <c r="C865" s="60">
        <v>563</v>
      </c>
      <c r="D865" s="61">
        <f t="shared" si="4"/>
        <v>1.84724689165186</v>
      </c>
    </row>
    <row r="866" ht="20.1" customHeight="1" spans="1:4">
      <c r="A866" s="42" t="s">
        <v>751</v>
      </c>
      <c r="B866" s="60"/>
      <c r="C866" s="60"/>
      <c r="D866" s="61"/>
    </row>
    <row r="867" ht="20.1" customHeight="1" spans="1:4">
      <c r="A867" s="43" t="s">
        <v>752</v>
      </c>
      <c r="B867" s="60"/>
      <c r="C867" s="60"/>
      <c r="D867" s="61"/>
    </row>
    <row r="868" ht="20.1" customHeight="1" spans="1:4">
      <c r="A868" s="42" t="s">
        <v>753</v>
      </c>
      <c r="B868" s="60">
        <v>5200</v>
      </c>
      <c r="C868" s="60">
        <v>10066</v>
      </c>
      <c r="D868" s="61">
        <f t="shared" si="4"/>
        <v>0.516590502682297</v>
      </c>
    </row>
    <row r="869" ht="20.1" customHeight="1" spans="1:4">
      <c r="A869" s="43" t="s">
        <v>754</v>
      </c>
      <c r="B869" s="60">
        <v>5200</v>
      </c>
      <c r="C869" s="60">
        <v>10066</v>
      </c>
      <c r="D869" s="61">
        <f t="shared" si="4"/>
        <v>0.516590502682297</v>
      </c>
    </row>
    <row r="870" ht="20.1" customHeight="1" spans="1:4">
      <c r="A870" s="42" t="s">
        <v>755</v>
      </c>
      <c r="B870" s="60">
        <v>16658</v>
      </c>
      <c r="C870" s="60">
        <v>16404</v>
      </c>
      <c r="D870" s="61">
        <f t="shared" si="4"/>
        <v>1.01548402828578</v>
      </c>
    </row>
    <row r="871" ht="20.1" customHeight="1" spans="1:4">
      <c r="A871" s="42" t="s">
        <v>756</v>
      </c>
      <c r="B871" s="60">
        <v>7931</v>
      </c>
      <c r="C871" s="60">
        <v>5910</v>
      </c>
      <c r="D871" s="61">
        <f t="shared" si="4"/>
        <v>1.3419627749577</v>
      </c>
    </row>
    <row r="872" ht="20.1" customHeight="1" spans="1:4">
      <c r="A872" s="43" t="s">
        <v>111</v>
      </c>
      <c r="B872" s="60">
        <v>103</v>
      </c>
      <c r="C872" s="60">
        <v>263</v>
      </c>
      <c r="D872" s="61">
        <f t="shared" si="4"/>
        <v>0.391634980988593</v>
      </c>
    </row>
    <row r="873" ht="20.1" customHeight="1" spans="1:4">
      <c r="A873" s="43" t="s">
        <v>112</v>
      </c>
      <c r="B873" s="60">
        <v>13</v>
      </c>
      <c r="C873" s="60">
        <v>51</v>
      </c>
      <c r="D873" s="61">
        <f t="shared" si="4"/>
        <v>0.254901960784314</v>
      </c>
    </row>
    <row r="874" ht="20.1" customHeight="1" spans="1:4">
      <c r="A874" s="43" t="s">
        <v>113</v>
      </c>
      <c r="B874" s="60"/>
      <c r="C874" s="60"/>
      <c r="D874" s="61"/>
    </row>
    <row r="875" ht="20.1" customHeight="1" spans="1:4">
      <c r="A875" s="43" t="s">
        <v>120</v>
      </c>
      <c r="B875" s="60">
        <v>946</v>
      </c>
      <c r="C875" s="60">
        <v>637</v>
      </c>
      <c r="D875" s="61">
        <f t="shared" si="4"/>
        <v>1.4850863422292</v>
      </c>
    </row>
    <row r="876" ht="20.1" customHeight="1" spans="1:4">
      <c r="A876" s="43" t="s">
        <v>757</v>
      </c>
      <c r="B876" s="60">
        <v>351</v>
      </c>
      <c r="C876" s="60">
        <v>35</v>
      </c>
      <c r="D876" s="61">
        <f t="shared" si="4"/>
        <v>10.0285714285714</v>
      </c>
    </row>
    <row r="877" ht="20.1" customHeight="1" spans="1:4">
      <c r="A877" s="43" t="s">
        <v>758</v>
      </c>
      <c r="B877" s="60">
        <v>67</v>
      </c>
      <c r="C877" s="60">
        <v>193</v>
      </c>
      <c r="D877" s="61">
        <f t="shared" si="4"/>
        <v>0.347150259067358</v>
      </c>
    </row>
    <row r="878" ht="20.1" customHeight="1" spans="1:4">
      <c r="A878" s="43" t="s">
        <v>759</v>
      </c>
      <c r="B878" s="60">
        <v>261</v>
      </c>
      <c r="C878" s="60">
        <v>340</v>
      </c>
      <c r="D878" s="61">
        <f t="shared" si="4"/>
        <v>0.767647058823529</v>
      </c>
    </row>
    <row r="879" ht="20.1" customHeight="1" spans="1:4">
      <c r="A879" s="43" t="s">
        <v>760</v>
      </c>
      <c r="B879" s="60">
        <v>6</v>
      </c>
      <c r="C879" s="60">
        <v>126</v>
      </c>
      <c r="D879" s="61">
        <f t="shared" si="4"/>
        <v>0.0476190476190476</v>
      </c>
    </row>
    <row r="880" ht="20.1" customHeight="1" spans="1:4">
      <c r="A880" s="43" t="s">
        <v>761</v>
      </c>
      <c r="B880" s="60">
        <v>4</v>
      </c>
      <c r="C880" s="60">
        <v>4</v>
      </c>
      <c r="D880" s="61">
        <f t="shared" si="4"/>
        <v>1</v>
      </c>
    </row>
    <row r="881" ht="20.1" customHeight="1" spans="1:4">
      <c r="A881" s="43" t="s">
        <v>762</v>
      </c>
      <c r="B881" s="60"/>
      <c r="C881" s="60"/>
      <c r="D881" s="61"/>
    </row>
    <row r="882" ht="20.1" customHeight="1" spans="1:4">
      <c r="A882" s="43" t="s">
        <v>763</v>
      </c>
      <c r="B882" s="60"/>
      <c r="C882" s="60"/>
      <c r="D882" s="61"/>
    </row>
    <row r="883" ht="20.1" customHeight="1" spans="1:4">
      <c r="A883" s="43" t="s">
        <v>764</v>
      </c>
      <c r="B883" s="60"/>
      <c r="C883" s="60"/>
      <c r="D883" s="61"/>
    </row>
    <row r="884" ht="20.1" customHeight="1" spans="1:4">
      <c r="A884" s="43" t="s">
        <v>765</v>
      </c>
      <c r="B884" s="60">
        <v>34</v>
      </c>
      <c r="C884" s="60">
        <v>76</v>
      </c>
      <c r="D884" s="61">
        <f t="shared" si="4"/>
        <v>0.447368421052632</v>
      </c>
    </row>
    <row r="885" ht="20.1" customHeight="1" spans="1:4">
      <c r="A885" s="43" t="s">
        <v>766</v>
      </c>
      <c r="B885" s="60">
        <v>412</v>
      </c>
      <c r="C885" s="60"/>
      <c r="D885" s="61"/>
    </row>
    <row r="886" ht="20.1" customHeight="1" spans="1:4">
      <c r="A886" s="43" t="s">
        <v>767</v>
      </c>
      <c r="B886" s="60">
        <v>227</v>
      </c>
      <c r="C886" s="60"/>
      <c r="D886" s="61"/>
    </row>
    <row r="887" ht="20.1" customHeight="1" spans="1:4">
      <c r="A887" s="43" t="s">
        <v>768</v>
      </c>
      <c r="B887" s="60">
        <v>2853</v>
      </c>
      <c r="C887" s="60">
        <v>160</v>
      </c>
      <c r="D887" s="61">
        <f t="shared" si="4"/>
        <v>17.83125</v>
      </c>
    </row>
    <row r="888" ht="20.1" customHeight="1" spans="1:4">
      <c r="A888" s="43" t="s">
        <v>769</v>
      </c>
      <c r="B888" s="60">
        <v>71</v>
      </c>
      <c r="C888" s="60">
        <v>55</v>
      </c>
      <c r="D888" s="61">
        <f t="shared" si="4"/>
        <v>1.29090909090909</v>
      </c>
    </row>
    <row r="889" ht="20.1" customHeight="1" spans="1:4">
      <c r="A889" s="43" t="s">
        <v>770</v>
      </c>
      <c r="B889" s="60">
        <v>22</v>
      </c>
      <c r="C889" s="60">
        <v>105</v>
      </c>
      <c r="D889" s="61">
        <f t="shared" si="4"/>
        <v>0.20952380952381</v>
      </c>
    </row>
    <row r="890" ht="20.1" customHeight="1" spans="1:4">
      <c r="A890" s="43" t="s">
        <v>771</v>
      </c>
      <c r="B890" s="60">
        <v>167</v>
      </c>
      <c r="C890" s="60">
        <v>58</v>
      </c>
      <c r="D890" s="61">
        <f t="shared" si="4"/>
        <v>2.87931034482759</v>
      </c>
    </row>
    <row r="891" ht="20.1" customHeight="1" spans="1:4">
      <c r="A891" s="43" t="s">
        <v>772</v>
      </c>
      <c r="B891" s="60">
        <v>88</v>
      </c>
      <c r="C891" s="60">
        <v>342</v>
      </c>
      <c r="D891" s="61">
        <f t="shared" si="4"/>
        <v>0.257309941520468</v>
      </c>
    </row>
    <row r="892" ht="20.1" customHeight="1" spans="1:4">
      <c r="A892" s="43" t="s">
        <v>773</v>
      </c>
      <c r="B892" s="60"/>
      <c r="C892" s="60">
        <v>20</v>
      </c>
      <c r="D892" s="61"/>
    </row>
    <row r="893" ht="20.1" customHeight="1" spans="1:4">
      <c r="A893" s="43" t="s">
        <v>774</v>
      </c>
      <c r="B893" s="60">
        <v>20</v>
      </c>
      <c r="C893" s="60">
        <v>80</v>
      </c>
      <c r="D893" s="61">
        <f t="shared" si="4"/>
        <v>0.25</v>
      </c>
    </row>
    <row r="894" ht="20.1" customHeight="1" spans="1:4">
      <c r="A894" s="43" t="s">
        <v>775</v>
      </c>
      <c r="B894" s="60"/>
      <c r="C894" s="60"/>
      <c r="D894" s="61"/>
    </row>
    <row r="895" ht="20.1" customHeight="1" spans="1:4">
      <c r="A895" s="43" t="s">
        <v>776</v>
      </c>
      <c r="B895" s="60">
        <v>635</v>
      </c>
      <c r="C895" s="60">
        <v>2532</v>
      </c>
      <c r="D895" s="61">
        <f t="shared" si="4"/>
        <v>0.250789889415482</v>
      </c>
    </row>
    <row r="896" ht="20.1" customHeight="1" spans="1:4">
      <c r="A896" s="43" t="s">
        <v>777</v>
      </c>
      <c r="B896" s="60">
        <v>1651</v>
      </c>
      <c r="C896" s="60">
        <v>833</v>
      </c>
      <c r="D896" s="61">
        <f t="shared" si="4"/>
        <v>1.98199279711885</v>
      </c>
    </row>
    <row r="897" ht="20.1" customHeight="1" spans="1:4">
      <c r="A897" s="42" t="s">
        <v>778</v>
      </c>
      <c r="B897" s="60">
        <v>214</v>
      </c>
      <c r="C897" s="60">
        <v>258</v>
      </c>
      <c r="D897" s="61">
        <f t="shared" si="4"/>
        <v>0.829457364341085</v>
      </c>
    </row>
    <row r="898" ht="20.1" customHeight="1" spans="1:4">
      <c r="A898" s="43" t="s">
        <v>111</v>
      </c>
      <c r="B898" s="60"/>
      <c r="C898" s="60"/>
      <c r="D898" s="61"/>
    </row>
    <row r="899" ht="20.1" customHeight="1" spans="1:4">
      <c r="A899" s="43" t="s">
        <v>112</v>
      </c>
      <c r="B899" s="60"/>
      <c r="C899" s="60"/>
      <c r="D899" s="61"/>
    </row>
    <row r="900" ht="20.1" customHeight="1" spans="1:4">
      <c r="A900" s="43" t="s">
        <v>113</v>
      </c>
      <c r="B900" s="60"/>
      <c r="C900" s="60"/>
      <c r="D900" s="61"/>
    </row>
    <row r="901" ht="20.1" customHeight="1" spans="1:4">
      <c r="A901" s="43" t="s">
        <v>779</v>
      </c>
      <c r="B901" s="60"/>
      <c r="C901" s="60"/>
      <c r="D901" s="61"/>
    </row>
    <row r="902" ht="20.1" customHeight="1" spans="1:4">
      <c r="A902" s="43" t="s">
        <v>780</v>
      </c>
      <c r="B902" s="60"/>
      <c r="C902" s="60"/>
      <c r="D902" s="61"/>
    </row>
    <row r="903" ht="20.1" customHeight="1" spans="1:4">
      <c r="A903" s="43" t="s">
        <v>781</v>
      </c>
      <c r="B903" s="60"/>
      <c r="C903" s="60"/>
      <c r="D903" s="61"/>
    </row>
    <row r="904" ht="20.1" customHeight="1" spans="1:4">
      <c r="A904" s="43" t="s">
        <v>782</v>
      </c>
      <c r="B904" s="60">
        <v>101</v>
      </c>
      <c r="C904" s="60"/>
      <c r="D904" s="61"/>
    </row>
    <row r="905" ht="20.1" customHeight="1" spans="1:4">
      <c r="A905" s="43" t="s">
        <v>783</v>
      </c>
      <c r="B905" s="60"/>
      <c r="C905" s="60"/>
      <c r="D905" s="61"/>
    </row>
    <row r="906" ht="20.1" customHeight="1" spans="1:4">
      <c r="A906" s="43" t="s">
        <v>784</v>
      </c>
      <c r="B906" s="60"/>
      <c r="C906" s="60"/>
      <c r="D906" s="61"/>
    </row>
    <row r="907" ht="20.1" customHeight="1" spans="1:4">
      <c r="A907" s="43" t="s">
        <v>785</v>
      </c>
      <c r="B907" s="60">
        <v>52</v>
      </c>
      <c r="C907" s="60"/>
      <c r="D907" s="61"/>
    </row>
    <row r="908" ht="20.1" customHeight="1" spans="1:4">
      <c r="A908" s="43" t="s">
        <v>786</v>
      </c>
      <c r="B908" s="60">
        <v>52</v>
      </c>
      <c r="C908" s="60">
        <v>32</v>
      </c>
      <c r="D908" s="61">
        <f>B908/C908</f>
        <v>1.625</v>
      </c>
    </row>
    <row r="909" ht="20.1" customHeight="1" spans="1:4">
      <c r="A909" s="43" t="s">
        <v>787</v>
      </c>
      <c r="B909" s="60"/>
      <c r="C909" s="60"/>
      <c r="D909" s="61"/>
    </row>
    <row r="910" ht="20.1" customHeight="1" spans="1:4">
      <c r="A910" s="43" t="s">
        <v>788</v>
      </c>
      <c r="B910" s="60"/>
      <c r="C910" s="60"/>
      <c r="D910" s="61"/>
    </row>
    <row r="911" ht="20.1" customHeight="1" spans="1:4">
      <c r="A911" s="43" t="s">
        <v>789</v>
      </c>
      <c r="B911" s="60"/>
      <c r="C911" s="60"/>
      <c r="D911" s="61"/>
    </row>
    <row r="912" ht="20.1" customHeight="1" spans="1:4">
      <c r="A912" s="43" t="s">
        <v>790</v>
      </c>
      <c r="B912" s="60"/>
      <c r="C912" s="60"/>
      <c r="D912" s="61"/>
    </row>
    <row r="913" ht="20.1" customHeight="1" spans="1:4">
      <c r="A913" s="43" t="s">
        <v>791</v>
      </c>
      <c r="B913" s="60"/>
      <c r="C913" s="60"/>
      <c r="D913" s="61"/>
    </row>
    <row r="914" ht="20.1" customHeight="1" spans="1:4">
      <c r="A914" s="43" t="s">
        <v>792</v>
      </c>
      <c r="B914" s="60"/>
      <c r="C914" s="60"/>
      <c r="D914" s="61"/>
    </row>
    <row r="915" ht="20.1" customHeight="1" spans="1:4">
      <c r="A915" s="43" t="s">
        <v>793</v>
      </c>
      <c r="B915" s="60"/>
      <c r="C915" s="60"/>
      <c r="D915" s="61"/>
    </row>
    <row r="916" ht="20.1" customHeight="1" spans="1:4">
      <c r="A916" s="43" t="s">
        <v>794</v>
      </c>
      <c r="B916" s="60"/>
      <c r="C916" s="60"/>
      <c r="D916" s="61"/>
    </row>
    <row r="917" ht="20.1" customHeight="1" spans="1:4">
      <c r="A917" s="43" t="s">
        <v>795</v>
      </c>
      <c r="B917" s="60"/>
      <c r="C917" s="60">
        <v>40</v>
      </c>
      <c r="D917" s="61"/>
    </row>
    <row r="918" ht="20.1" customHeight="1" spans="1:4">
      <c r="A918" s="43" t="s">
        <v>796</v>
      </c>
      <c r="B918" s="60"/>
      <c r="C918" s="60"/>
      <c r="D918" s="61"/>
    </row>
    <row r="919" ht="20.1" customHeight="1" spans="1:4">
      <c r="A919" s="43" t="s">
        <v>797</v>
      </c>
      <c r="B919" s="60"/>
      <c r="C919" s="60"/>
      <c r="D919" s="61"/>
    </row>
    <row r="920" ht="20.1" customHeight="1" spans="1:4">
      <c r="A920" s="43" t="s">
        <v>763</v>
      </c>
      <c r="B920" s="60"/>
      <c r="C920" s="60"/>
      <c r="D920" s="61"/>
    </row>
    <row r="921" ht="20.1" customHeight="1" spans="1:4">
      <c r="A921" s="43" t="s">
        <v>798</v>
      </c>
      <c r="B921" s="60">
        <v>9</v>
      </c>
      <c r="C921" s="60">
        <v>186</v>
      </c>
      <c r="D921" s="61">
        <f>B921/C921</f>
        <v>0.0483870967741935</v>
      </c>
    </row>
    <row r="922" ht="20.1" customHeight="1" spans="1:4">
      <c r="A922" s="42" t="s">
        <v>799</v>
      </c>
      <c r="B922" s="60">
        <v>3623</v>
      </c>
      <c r="C922" s="60">
        <v>4139</v>
      </c>
      <c r="D922" s="61">
        <f>B922/C922</f>
        <v>0.875332205846823</v>
      </c>
    </row>
    <row r="923" ht="20.1" customHeight="1" spans="1:4">
      <c r="A923" s="43" t="s">
        <v>111</v>
      </c>
      <c r="B923" s="60">
        <v>86</v>
      </c>
      <c r="C923" s="60">
        <v>97</v>
      </c>
      <c r="D923" s="61">
        <f>B923/C923</f>
        <v>0.88659793814433</v>
      </c>
    </row>
    <row r="924" ht="20.1" customHeight="1" spans="1:4">
      <c r="A924" s="43" t="s">
        <v>112</v>
      </c>
      <c r="B924" s="60">
        <v>1</v>
      </c>
      <c r="C924" s="60">
        <v>15</v>
      </c>
      <c r="D924" s="61">
        <f>B924/C924</f>
        <v>0.0666666666666667</v>
      </c>
    </row>
    <row r="925" ht="20.1" customHeight="1" spans="1:4">
      <c r="A925" s="43" t="s">
        <v>113</v>
      </c>
      <c r="B925" s="60"/>
      <c r="C925" s="60"/>
      <c r="D925" s="61"/>
    </row>
    <row r="926" ht="20.1" customHeight="1" spans="1:4">
      <c r="A926" s="43" t="s">
        <v>800</v>
      </c>
      <c r="B926" s="60">
        <v>703</v>
      </c>
      <c r="C926" s="60">
        <v>715</v>
      </c>
      <c r="D926" s="61">
        <f>B926/C926</f>
        <v>0.983216783216783</v>
      </c>
    </row>
    <row r="927" ht="20.1" customHeight="1" spans="1:4">
      <c r="A927" s="43" t="s">
        <v>801</v>
      </c>
      <c r="B927" s="60">
        <v>845</v>
      </c>
      <c r="C927" s="60">
        <v>1932</v>
      </c>
      <c r="D927" s="61">
        <f>B927/C927</f>
        <v>0.437370600414079</v>
      </c>
    </row>
    <row r="928" ht="20.1" customHeight="1" spans="1:4">
      <c r="A928" s="43" t="s">
        <v>802</v>
      </c>
      <c r="B928" s="60">
        <v>76</v>
      </c>
      <c r="C928" s="60">
        <v>55</v>
      </c>
      <c r="D928" s="61">
        <f>B928/C928</f>
        <v>1.38181818181818</v>
      </c>
    </row>
    <row r="929" ht="20.1" customHeight="1" spans="1:4">
      <c r="A929" s="43" t="s">
        <v>803</v>
      </c>
      <c r="B929" s="60"/>
      <c r="C929" s="60"/>
      <c r="D929" s="61"/>
    </row>
    <row r="930" ht="20.1" customHeight="1" spans="1:4">
      <c r="A930" s="43" t="s">
        <v>804</v>
      </c>
      <c r="B930" s="60"/>
      <c r="C930" s="60"/>
      <c r="D930" s="61"/>
    </row>
    <row r="931" ht="20.1" customHeight="1" spans="1:4">
      <c r="A931" s="43" t="s">
        <v>805</v>
      </c>
      <c r="B931" s="60">
        <v>15</v>
      </c>
      <c r="C931" s="60">
        <v>28</v>
      </c>
      <c r="D931" s="61">
        <f>B931/C931</f>
        <v>0.535714285714286</v>
      </c>
    </row>
    <row r="932" ht="20.1" customHeight="1" spans="1:4">
      <c r="A932" s="43" t="s">
        <v>806</v>
      </c>
      <c r="B932" s="60"/>
      <c r="C932" s="60"/>
      <c r="D932" s="61"/>
    </row>
    <row r="933" ht="20.1" customHeight="1" spans="1:4">
      <c r="A933" s="43" t="s">
        <v>807</v>
      </c>
      <c r="B933" s="60">
        <v>16</v>
      </c>
      <c r="C933" s="60">
        <v>11</v>
      </c>
      <c r="D933" s="61">
        <f>B933/C933</f>
        <v>1.45454545454545</v>
      </c>
    </row>
    <row r="934" ht="20.1" customHeight="1" spans="1:4">
      <c r="A934" s="43" t="s">
        <v>808</v>
      </c>
      <c r="B934" s="60"/>
      <c r="C934" s="60"/>
      <c r="D934" s="61"/>
    </row>
    <row r="935" ht="20.1" customHeight="1" spans="1:4">
      <c r="A935" s="43" t="s">
        <v>809</v>
      </c>
      <c r="B935" s="60"/>
      <c r="C935" s="60"/>
      <c r="D935" s="61"/>
    </row>
    <row r="936" ht="20.1" customHeight="1" spans="1:4">
      <c r="A936" s="43" t="s">
        <v>810</v>
      </c>
      <c r="B936" s="60">
        <v>884</v>
      </c>
      <c r="C936" s="60">
        <v>568</v>
      </c>
      <c r="D936" s="61">
        <f>B936/C936</f>
        <v>1.55633802816901</v>
      </c>
    </row>
    <row r="937" ht="20.1" customHeight="1" spans="1:4">
      <c r="A937" s="43" t="s">
        <v>811</v>
      </c>
      <c r="B937" s="60">
        <v>224</v>
      </c>
      <c r="C937" s="60">
        <v>216</v>
      </c>
      <c r="D937" s="61">
        <f>B937/C937</f>
        <v>1.03703703703704</v>
      </c>
    </row>
    <row r="938" ht="20.1" customHeight="1" spans="1:4">
      <c r="A938" s="43" t="s">
        <v>812</v>
      </c>
      <c r="B938" s="60">
        <v>161</v>
      </c>
      <c r="C938" s="60">
        <v>81</v>
      </c>
      <c r="D938" s="61">
        <f>B938/C938</f>
        <v>1.98765432098765</v>
      </c>
    </row>
    <row r="939" ht="20.1" customHeight="1" spans="1:4">
      <c r="A939" s="43" t="s">
        <v>813</v>
      </c>
      <c r="B939" s="60"/>
      <c r="C939" s="60"/>
      <c r="D939" s="61"/>
    </row>
    <row r="940" ht="20.1" customHeight="1" spans="1:4">
      <c r="A940" s="43" t="s">
        <v>814</v>
      </c>
      <c r="B940" s="60"/>
      <c r="C940" s="60"/>
      <c r="D940" s="61"/>
    </row>
    <row r="941" ht="20.1" customHeight="1" spans="1:4">
      <c r="A941" s="43" t="s">
        <v>815</v>
      </c>
      <c r="B941" s="60">
        <v>113</v>
      </c>
      <c r="C941" s="60">
        <v>10</v>
      </c>
      <c r="D941" s="61">
        <f>B941/C941</f>
        <v>11.3</v>
      </c>
    </row>
    <row r="942" ht="20.1" customHeight="1" spans="1:4">
      <c r="A942" s="43" t="s">
        <v>816</v>
      </c>
      <c r="B942" s="60">
        <v>24</v>
      </c>
      <c r="C942" s="60"/>
      <c r="D942" s="61"/>
    </row>
    <row r="943" ht="20.1" customHeight="1" spans="1:4">
      <c r="A943" s="43" t="s">
        <v>817</v>
      </c>
      <c r="B943" s="60"/>
      <c r="C943" s="60"/>
      <c r="D943" s="61"/>
    </row>
    <row r="944" ht="20.1" customHeight="1" spans="1:4">
      <c r="A944" s="43" t="s">
        <v>791</v>
      </c>
      <c r="B944" s="60"/>
      <c r="C944" s="60"/>
      <c r="D944" s="61"/>
    </row>
    <row r="945" ht="20.1" customHeight="1" spans="1:4">
      <c r="A945" s="43" t="s">
        <v>818</v>
      </c>
      <c r="B945" s="60">
        <v>295</v>
      </c>
      <c r="C945" s="60">
        <v>284</v>
      </c>
      <c r="D945" s="61">
        <f>B945/C945</f>
        <v>1.0387323943662</v>
      </c>
    </row>
    <row r="946" ht="20.1" customHeight="1" spans="1:4">
      <c r="A946" s="43" t="s">
        <v>819</v>
      </c>
      <c r="B946" s="60">
        <v>62</v>
      </c>
      <c r="C946" s="60">
        <v>68</v>
      </c>
      <c r="D946" s="61">
        <f>B946/C946</f>
        <v>0.911764705882353</v>
      </c>
    </row>
    <row r="947" ht="20.1" customHeight="1" spans="1:4">
      <c r="A947" s="43" t="s">
        <v>820</v>
      </c>
      <c r="B947" s="60"/>
      <c r="C947" s="60"/>
      <c r="D947" s="61"/>
    </row>
    <row r="948" ht="20.1" customHeight="1" spans="1:4">
      <c r="A948" s="43" t="s">
        <v>821</v>
      </c>
      <c r="B948" s="60"/>
      <c r="C948" s="60"/>
      <c r="D948" s="61"/>
    </row>
    <row r="949" ht="20.1" customHeight="1" spans="1:4">
      <c r="A949" s="43" t="s">
        <v>822</v>
      </c>
      <c r="B949" s="60">
        <v>118</v>
      </c>
      <c r="C949" s="60">
        <v>59</v>
      </c>
      <c r="D949" s="61">
        <f>B949/C949</f>
        <v>2</v>
      </c>
    </row>
    <row r="950" ht="20.1" customHeight="1" spans="1:4">
      <c r="A950" s="42" t="s">
        <v>823</v>
      </c>
      <c r="B950" s="60">
        <v>1723</v>
      </c>
      <c r="C950" s="60">
        <v>1910</v>
      </c>
      <c r="D950" s="61">
        <f>B950/C950</f>
        <v>0.902094240837696</v>
      </c>
    </row>
    <row r="951" ht="20.1" customHeight="1" spans="1:4">
      <c r="A951" s="43" t="s">
        <v>111</v>
      </c>
      <c r="B951" s="60"/>
      <c r="C951" s="60">
        <v>2</v>
      </c>
      <c r="D951" s="61"/>
    </row>
    <row r="952" ht="20.1" customHeight="1" spans="1:4">
      <c r="A952" s="43" t="s">
        <v>112</v>
      </c>
      <c r="B952" s="60"/>
      <c r="C952" s="60">
        <v>10</v>
      </c>
      <c r="D952" s="61"/>
    </row>
    <row r="953" ht="20.1" customHeight="1" spans="1:4">
      <c r="A953" s="43" t="s">
        <v>113</v>
      </c>
      <c r="B953" s="60"/>
      <c r="C953" s="60"/>
      <c r="D953" s="61"/>
    </row>
    <row r="954" ht="20.1" customHeight="1" spans="1:4">
      <c r="A954" s="43" t="s">
        <v>824</v>
      </c>
      <c r="B954" s="60">
        <v>257</v>
      </c>
      <c r="C954" s="60">
        <v>148</v>
      </c>
      <c r="D954" s="61">
        <f>B954/C954</f>
        <v>1.73648648648649</v>
      </c>
    </row>
    <row r="955" ht="20.1" customHeight="1" spans="1:4">
      <c r="A955" s="43" t="s">
        <v>825</v>
      </c>
      <c r="B955" s="60">
        <v>635</v>
      </c>
      <c r="C955" s="60">
        <v>598</v>
      </c>
      <c r="D955" s="61">
        <f>B955/C955</f>
        <v>1.061872909699</v>
      </c>
    </row>
    <row r="956" ht="20.1" customHeight="1" spans="1:4">
      <c r="A956" s="43" t="s">
        <v>826</v>
      </c>
      <c r="B956" s="60">
        <v>276</v>
      </c>
      <c r="C956" s="60">
        <v>260</v>
      </c>
      <c r="D956" s="61">
        <f>B956/C956</f>
        <v>1.06153846153846</v>
      </c>
    </row>
    <row r="957" ht="20.1" customHeight="1" spans="1:4">
      <c r="A957" s="43" t="s">
        <v>827</v>
      </c>
      <c r="B957" s="60">
        <v>25</v>
      </c>
      <c r="C957" s="60">
        <v>28</v>
      </c>
      <c r="D957" s="61">
        <f>B957/C957</f>
        <v>0.892857142857143</v>
      </c>
    </row>
    <row r="958" ht="20.1" customHeight="1" spans="1:4">
      <c r="A958" s="43" t="s">
        <v>828</v>
      </c>
      <c r="B958" s="60"/>
      <c r="C958" s="60"/>
      <c r="D958" s="61"/>
    </row>
    <row r="959" ht="20.1" customHeight="1" spans="1:4">
      <c r="A959" s="43" t="s">
        <v>829</v>
      </c>
      <c r="B959" s="60">
        <v>7</v>
      </c>
      <c r="C959" s="60"/>
      <c r="D959" s="61"/>
    </row>
    <row r="960" ht="20.1" customHeight="1" spans="1:4">
      <c r="A960" s="43" t="s">
        <v>830</v>
      </c>
      <c r="B960" s="60">
        <v>523</v>
      </c>
      <c r="C960" s="60">
        <v>864</v>
      </c>
      <c r="D960" s="61">
        <f>B960/C960</f>
        <v>0.605324074074074</v>
      </c>
    </row>
    <row r="961" ht="20.1" customHeight="1" spans="1:4">
      <c r="A961" s="42" t="s">
        <v>831</v>
      </c>
      <c r="B961" s="60">
        <v>1391</v>
      </c>
      <c r="C961" s="60">
        <v>1327</v>
      </c>
      <c r="D961" s="61">
        <f>B961/C961</f>
        <v>1.0482290881688</v>
      </c>
    </row>
    <row r="962" ht="20.1" customHeight="1" spans="1:4">
      <c r="A962" s="43" t="s">
        <v>832</v>
      </c>
      <c r="B962" s="60">
        <v>134</v>
      </c>
      <c r="C962" s="60">
        <v>230</v>
      </c>
      <c r="D962" s="61">
        <f>B962/C962</f>
        <v>0.582608695652174</v>
      </c>
    </row>
    <row r="963" ht="20.1" customHeight="1" spans="1:4">
      <c r="A963" s="43" t="s">
        <v>833</v>
      </c>
      <c r="B963" s="60"/>
      <c r="C963" s="60"/>
      <c r="D963" s="61"/>
    </row>
    <row r="964" ht="20.1" customHeight="1" spans="1:4">
      <c r="A964" s="43" t="s">
        <v>834</v>
      </c>
      <c r="B964" s="60">
        <v>914</v>
      </c>
      <c r="C964" s="60">
        <v>729</v>
      </c>
      <c r="D964" s="61">
        <f>B964/C964</f>
        <v>1.25377229080933</v>
      </c>
    </row>
    <row r="965" ht="20.1" customHeight="1" spans="1:4">
      <c r="A965" s="43" t="s">
        <v>835</v>
      </c>
      <c r="B965" s="60">
        <v>90</v>
      </c>
      <c r="C965" s="60">
        <v>190</v>
      </c>
      <c r="D965" s="61">
        <f>B965/C965</f>
        <v>0.473684210526316</v>
      </c>
    </row>
    <row r="966" ht="20.1" customHeight="1" spans="1:4">
      <c r="A966" s="43" t="s">
        <v>836</v>
      </c>
      <c r="B966" s="60"/>
      <c r="C966" s="60">
        <v>63</v>
      </c>
      <c r="D966" s="61"/>
    </row>
    <row r="967" ht="20.1" customHeight="1" spans="1:4">
      <c r="A967" s="43" t="s">
        <v>837</v>
      </c>
      <c r="B967" s="60">
        <v>253</v>
      </c>
      <c r="C967" s="60">
        <v>115</v>
      </c>
      <c r="D967" s="61">
        <f>B967/C967</f>
        <v>2.2</v>
      </c>
    </row>
    <row r="968" ht="20.1" customHeight="1" spans="1:4">
      <c r="A968" s="42" t="s">
        <v>838</v>
      </c>
      <c r="B968" s="60">
        <v>1274</v>
      </c>
      <c r="C968" s="60">
        <v>1596</v>
      </c>
      <c r="D968" s="61">
        <f>B968/C968</f>
        <v>0.798245614035088</v>
      </c>
    </row>
    <row r="969" ht="20.1" customHeight="1" spans="1:4">
      <c r="A969" s="43" t="s">
        <v>839</v>
      </c>
      <c r="B969" s="60"/>
      <c r="C969" s="60"/>
      <c r="D969" s="61"/>
    </row>
    <row r="970" ht="20.1" customHeight="1" spans="1:4">
      <c r="A970" s="43" t="s">
        <v>840</v>
      </c>
      <c r="B970" s="60"/>
      <c r="C970" s="60"/>
      <c r="D970" s="61"/>
    </row>
    <row r="971" ht="20.1" customHeight="1" spans="1:4">
      <c r="A971" s="43" t="s">
        <v>841</v>
      </c>
      <c r="B971" s="60">
        <v>1184</v>
      </c>
      <c r="C971" s="60">
        <v>1381</v>
      </c>
      <c r="D971" s="61">
        <f>B971/C971</f>
        <v>0.857349746560463</v>
      </c>
    </row>
    <row r="972" ht="20.1" customHeight="1" spans="1:4">
      <c r="A972" s="43" t="s">
        <v>842</v>
      </c>
      <c r="B972" s="60">
        <v>90</v>
      </c>
      <c r="C972" s="60">
        <v>215</v>
      </c>
      <c r="D972" s="61">
        <f>B972/C972</f>
        <v>0.418604651162791</v>
      </c>
    </row>
    <row r="973" ht="20.1" customHeight="1" spans="1:4">
      <c r="A973" s="43" t="s">
        <v>843</v>
      </c>
      <c r="B973" s="60"/>
      <c r="C973" s="60"/>
      <c r="D973" s="61"/>
    </row>
    <row r="974" ht="20.1" customHeight="1" spans="1:4">
      <c r="A974" s="43" t="s">
        <v>844</v>
      </c>
      <c r="B974" s="60"/>
      <c r="C974" s="60"/>
      <c r="D974" s="61"/>
    </row>
    <row r="975" ht="20.1" customHeight="1" spans="1:4">
      <c r="A975" s="42" t="s">
        <v>845</v>
      </c>
      <c r="B975" s="60">
        <v>469</v>
      </c>
      <c r="C975" s="60">
        <v>1042</v>
      </c>
      <c r="D975" s="61">
        <f>B975/C975</f>
        <v>0.450095969289827</v>
      </c>
    </row>
    <row r="976" ht="20.1" customHeight="1" spans="1:4">
      <c r="A976" s="43" t="s">
        <v>846</v>
      </c>
      <c r="B976" s="60"/>
      <c r="C976" s="60"/>
      <c r="D976" s="61"/>
    </row>
    <row r="977" ht="20.1" customHeight="1" spans="1:4">
      <c r="A977" s="43" t="s">
        <v>847</v>
      </c>
      <c r="B977" s="60">
        <v>469</v>
      </c>
      <c r="C977" s="60">
        <v>1042</v>
      </c>
      <c r="D977" s="61">
        <f>B977/C977</f>
        <v>0.450095969289827</v>
      </c>
    </row>
    <row r="978" ht="20.1" customHeight="1" spans="1:4">
      <c r="A978" s="42" t="s">
        <v>848</v>
      </c>
      <c r="B978" s="60">
        <v>33</v>
      </c>
      <c r="C978" s="60">
        <v>222</v>
      </c>
      <c r="D978" s="61">
        <f>B978/C978</f>
        <v>0.148648648648649</v>
      </c>
    </row>
    <row r="979" ht="20.1" customHeight="1" spans="1:4">
      <c r="A979" s="43" t="s">
        <v>849</v>
      </c>
      <c r="B979" s="60"/>
      <c r="C979" s="60"/>
      <c r="D979" s="61"/>
    </row>
    <row r="980" ht="20.1" customHeight="1" spans="1:4">
      <c r="A980" s="43" t="s">
        <v>850</v>
      </c>
      <c r="B980" s="60">
        <v>33</v>
      </c>
      <c r="C980" s="60">
        <v>222</v>
      </c>
      <c r="D980" s="61">
        <f>B980/C980</f>
        <v>0.148648648648649</v>
      </c>
    </row>
    <row r="981" ht="20.1" customHeight="1" spans="1:4">
      <c r="A981" s="42" t="s">
        <v>851</v>
      </c>
      <c r="B981" s="60">
        <v>5244</v>
      </c>
      <c r="C981" s="60">
        <v>1635</v>
      </c>
      <c r="D981" s="61">
        <f>B981/C981</f>
        <v>3.20733944954128</v>
      </c>
    </row>
    <row r="982" ht="20.1" customHeight="1" spans="1:4">
      <c r="A982" s="42" t="s">
        <v>852</v>
      </c>
      <c r="B982" s="60">
        <v>4363</v>
      </c>
      <c r="C982" s="60">
        <v>1580</v>
      </c>
      <c r="D982" s="61">
        <f>B982/C982</f>
        <v>2.76139240506329</v>
      </c>
    </row>
    <row r="983" ht="20.1" customHeight="1" spans="1:4">
      <c r="A983" s="43" t="s">
        <v>111</v>
      </c>
      <c r="B983" s="60">
        <v>60</v>
      </c>
      <c r="C983" s="60">
        <v>243</v>
      </c>
      <c r="D983" s="61">
        <f>B983/C983</f>
        <v>0.246913580246914</v>
      </c>
    </row>
    <row r="984" ht="20.1" customHeight="1" spans="1:4">
      <c r="A984" s="43" t="s">
        <v>112</v>
      </c>
      <c r="B984" s="60">
        <v>51</v>
      </c>
      <c r="C984" s="60">
        <v>172</v>
      </c>
      <c r="D984" s="61">
        <f>B984/C984</f>
        <v>0.296511627906977</v>
      </c>
    </row>
    <row r="985" ht="20.1" customHeight="1" spans="1:4">
      <c r="A985" s="43" t="s">
        <v>113</v>
      </c>
      <c r="B985" s="60"/>
      <c r="C985" s="60"/>
      <c r="D985" s="61"/>
    </row>
    <row r="986" ht="20.1" customHeight="1" spans="1:4">
      <c r="A986" s="43" t="s">
        <v>853</v>
      </c>
      <c r="B986" s="60">
        <v>116</v>
      </c>
      <c r="C986" s="60">
        <v>469</v>
      </c>
      <c r="D986" s="61">
        <f>B986/C986</f>
        <v>0.247334754797441</v>
      </c>
    </row>
    <row r="987" ht="20.1" customHeight="1" spans="1:4">
      <c r="A987" s="43" t="s">
        <v>854</v>
      </c>
      <c r="B987" s="60">
        <v>196</v>
      </c>
      <c r="C987" s="60">
        <v>411</v>
      </c>
      <c r="D987" s="61">
        <f>B987/C987</f>
        <v>0.476885644768856</v>
      </c>
    </row>
    <row r="988" ht="20.1" customHeight="1" spans="1:4">
      <c r="A988" s="43" t="s">
        <v>855</v>
      </c>
      <c r="B988" s="60"/>
      <c r="C988" s="60"/>
      <c r="D988" s="61"/>
    </row>
    <row r="989" ht="20.1" customHeight="1" spans="1:4">
      <c r="A989" s="43" t="s">
        <v>856</v>
      </c>
      <c r="B989" s="60">
        <v>56</v>
      </c>
      <c r="C989" s="60">
        <v>16</v>
      </c>
      <c r="D989" s="61">
        <f>B989/C989</f>
        <v>3.5</v>
      </c>
    </row>
    <row r="990" ht="20.1" customHeight="1" spans="1:4">
      <c r="A990" s="43" t="s">
        <v>857</v>
      </c>
      <c r="B990" s="60"/>
      <c r="C990" s="60"/>
      <c r="D990" s="61"/>
    </row>
    <row r="991" ht="20.1" customHeight="1" spans="1:4">
      <c r="A991" s="43" t="s">
        <v>858</v>
      </c>
      <c r="B991" s="60">
        <v>326</v>
      </c>
      <c r="C991" s="60">
        <v>178</v>
      </c>
      <c r="D991" s="61">
        <f>B991/C991</f>
        <v>1.8314606741573</v>
      </c>
    </row>
    <row r="992" ht="20.1" customHeight="1" spans="1:4">
      <c r="A992" s="43" t="s">
        <v>859</v>
      </c>
      <c r="B992" s="60"/>
      <c r="C992" s="60"/>
      <c r="D992" s="61"/>
    </row>
    <row r="993" ht="20.1" customHeight="1" spans="1:4">
      <c r="A993" s="43" t="s">
        <v>860</v>
      </c>
      <c r="B993" s="60"/>
      <c r="C993" s="60"/>
      <c r="D993" s="61"/>
    </row>
    <row r="994" ht="20.1" customHeight="1" spans="1:4">
      <c r="A994" s="43" t="s">
        <v>861</v>
      </c>
      <c r="B994" s="60">
        <v>25</v>
      </c>
      <c r="C994" s="60"/>
      <c r="D994" s="61"/>
    </row>
    <row r="995" ht="20.1" customHeight="1" spans="1:4">
      <c r="A995" s="43" t="s">
        <v>862</v>
      </c>
      <c r="B995" s="60"/>
      <c r="C995" s="60"/>
      <c r="D995" s="61"/>
    </row>
    <row r="996" ht="20.1" customHeight="1" spans="1:4">
      <c r="A996" s="43" t="s">
        <v>863</v>
      </c>
      <c r="B996" s="60"/>
      <c r="C996" s="60"/>
      <c r="D996" s="61"/>
    </row>
    <row r="997" ht="20.1" customHeight="1" spans="1:4">
      <c r="A997" s="43" t="s">
        <v>864</v>
      </c>
      <c r="B997" s="60"/>
      <c r="C997" s="60"/>
      <c r="D997" s="61"/>
    </row>
    <row r="998" ht="20.1" customHeight="1" spans="1:4">
      <c r="A998" s="43" t="s">
        <v>865</v>
      </c>
      <c r="B998" s="60"/>
      <c r="C998" s="60"/>
      <c r="D998" s="61"/>
    </row>
    <row r="999" ht="20.1" customHeight="1" spans="1:4">
      <c r="A999" s="43" t="s">
        <v>866</v>
      </c>
      <c r="B999" s="60"/>
      <c r="C999" s="60"/>
      <c r="D999" s="61"/>
    </row>
    <row r="1000" ht="20.1" customHeight="1" spans="1:4">
      <c r="A1000" s="43" t="s">
        <v>867</v>
      </c>
      <c r="B1000" s="60"/>
      <c r="C1000" s="60"/>
      <c r="D1000" s="61"/>
    </row>
    <row r="1001" ht="20.1" customHeight="1" spans="1:4">
      <c r="A1001" s="43" t="s">
        <v>868</v>
      </c>
      <c r="B1001" s="60"/>
      <c r="C1001" s="60"/>
      <c r="D1001" s="61"/>
    </row>
    <row r="1002" ht="20.1" customHeight="1" spans="1:4">
      <c r="A1002" s="43" t="s">
        <v>869</v>
      </c>
      <c r="B1002" s="60"/>
      <c r="C1002" s="60"/>
      <c r="D1002" s="61"/>
    </row>
    <row r="1003" ht="20.1" customHeight="1" spans="1:4">
      <c r="A1003" s="43" t="s">
        <v>870</v>
      </c>
      <c r="B1003" s="60"/>
      <c r="C1003" s="60"/>
      <c r="D1003" s="61"/>
    </row>
    <row r="1004" ht="20.1" customHeight="1" spans="1:4">
      <c r="A1004" s="43" t="s">
        <v>871</v>
      </c>
      <c r="B1004" s="60">
        <v>3533</v>
      </c>
      <c r="C1004" s="60">
        <v>91</v>
      </c>
      <c r="D1004" s="61">
        <f>B1004/C1004</f>
        <v>38.8241758241758</v>
      </c>
    </row>
    <row r="1005" ht="20.1" customHeight="1" spans="1:4">
      <c r="A1005" s="42" t="s">
        <v>872</v>
      </c>
      <c r="B1005" s="60"/>
      <c r="C1005" s="60"/>
      <c r="D1005" s="61"/>
    </row>
    <row r="1006" ht="20.1" customHeight="1" spans="1:4">
      <c r="A1006" s="43" t="s">
        <v>111</v>
      </c>
      <c r="B1006" s="60"/>
      <c r="C1006" s="60"/>
      <c r="D1006" s="61"/>
    </row>
    <row r="1007" ht="20.1" customHeight="1" spans="1:4">
      <c r="A1007" s="43" t="s">
        <v>112</v>
      </c>
      <c r="B1007" s="60"/>
      <c r="C1007" s="60"/>
      <c r="D1007" s="61"/>
    </row>
    <row r="1008" ht="20.1" customHeight="1" spans="1:4">
      <c r="A1008" s="43" t="s">
        <v>113</v>
      </c>
      <c r="B1008" s="60"/>
      <c r="C1008" s="60"/>
      <c r="D1008" s="61"/>
    </row>
    <row r="1009" ht="20.1" customHeight="1" spans="1:4">
      <c r="A1009" s="43" t="s">
        <v>873</v>
      </c>
      <c r="B1009" s="60"/>
      <c r="C1009" s="60"/>
      <c r="D1009" s="61"/>
    </row>
    <row r="1010" ht="20.1" customHeight="1" spans="1:4">
      <c r="A1010" s="43" t="s">
        <v>874</v>
      </c>
      <c r="B1010" s="60"/>
      <c r="C1010" s="60"/>
      <c r="D1010" s="61"/>
    </row>
    <row r="1011" ht="20.1" customHeight="1" spans="1:4">
      <c r="A1011" s="43" t="s">
        <v>875</v>
      </c>
      <c r="B1011" s="60"/>
      <c r="C1011" s="60"/>
      <c r="D1011" s="61"/>
    </row>
    <row r="1012" ht="20.1" customHeight="1" spans="1:4">
      <c r="A1012" s="43" t="s">
        <v>876</v>
      </c>
      <c r="B1012" s="60"/>
      <c r="C1012" s="60"/>
      <c r="D1012" s="61"/>
    </row>
    <row r="1013" ht="20.1" customHeight="1" spans="1:4">
      <c r="A1013" s="43" t="s">
        <v>877</v>
      </c>
      <c r="B1013" s="60"/>
      <c r="C1013" s="60"/>
      <c r="D1013" s="61"/>
    </row>
    <row r="1014" ht="20.1" customHeight="1" spans="1:4">
      <c r="A1014" s="43" t="s">
        <v>878</v>
      </c>
      <c r="B1014" s="60"/>
      <c r="C1014" s="60"/>
      <c r="D1014" s="61"/>
    </row>
    <row r="1015" ht="20.1" customHeight="1" spans="1:4">
      <c r="A1015" s="42" t="s">
        <v>879</v>
      </c>
      <c r="B1015" s="60"/>
      <c r="C1015" s="60"/>
      <c r="D1015" s="61"/>
    </row>
    <row r="1016" ht="20.1" customHeight="1" spans="1:4">
      <c r="A1016" s="43" t="s">
        <v>111</v>
      </c>
      <c r="B1016" s="60"/>
      <c r="C1016" s="60"/>
      <c r="D1016" s="61"/>
    </row>
    <row r="1017" ht="20.1" customHeight="1" spans="1:4">
      <c r="A1017" s="43" t="s">
        <v>112</v>
      </c>
      <c r="B1017" s="60"/>
      <c r="C1017" s="60"/>
      <c r="D1017" s="61"/>
    </row>
    <row r="1018" ht="20.1" customHeight="1" spans="1:4">
      <c r="A1018" s="43" t="s">
        <v>113</v>
      </c>
      <c r="B1018" s="60"/>
      <c r="C1018" s="60"/>
      <c r="D1018" s="61"/>
    </row>
    <row r="1019" ht="20.1" customHeight="1" spans="1:4">
      <c r="A1019" s="43" t="s">
        <v>880</v>
      </c>
      <c r="B1019" s="60"/>
      <c r="C1019" s="60"/>
      <c r="D1019" s="61"/>
    </row>
    <row r="1020" ht="20.1" customHeight="1" spans="1:4">
      <c r="A1020" s="43" t="s">
        <v>881</v>
      </c>
      <c r="B1020" s="60"/>
      <c r="C1020" s="60"/>
      <c r="D1020" s="61"/>
    </row>
    <row r="1021" ht="20.1" customHeight="1" spans="1:4">
      <c r="A1021" s="43" t="s">
        <v>882</v>
      </c>
      <c r="B1021" s="60"/>
      <c r="C1021" s="60"/>
      <c r="D1021" s="61"/>
    </row>
    <row r="1022" ht="20.1" customHeight="1" spans="1:4">
      <c r="A1022" s="43" t="s">
        <v>883</v>
      </c>
      <c r="B1022" s="60"/>
      <c r="C1022" s="60"/>
      <c r="D1022" s="61"/>
    </row>
    <row r="1023" ht="20.1" customHeight="1" spans="1:4">
      <c r="A1023" s="43" t="s">
        <v>884</v>
      </c>
      <c r="B1023" s="60"/>
      <c r="C1023" s="60"/>
      <c r="D1023" s="61"/>
    </row>
    <row r="1024" ht="20.1" customHeight="1" spans="1:4">
      <c r="A1024" s="43" t="s">
        <v>885</v>
      </c>
      <c r="B1024" s="60"/>
      <c r="C1024" s="60"/>
      <c r="D1024" s="61"/>
    </row>
    <row r="1025" ht="20.1" customHeight="1" spans="1:4">
      <c r="A1025" s="42" t="s">
        <v>886</v>
      </c>
      <c r="B1025" s="60">
        <v>110</v>
      </c>
      <c r="C1025" s="60">
        <v>55</v>
      </c>
      <c r="D1025" s="61">
        <f>B1025/C1025</f>
        <v>2</v>
      </c>
    </row>
    <row r="1026" ht="20.1" customHeight="1" spans="1:4">
      <c r="A1026" s="43" t="s">
        <v>887</v>
      </c>
      <c r="B1026" s="60"/>
      <c r="C1026" s="60"/>
      <c r="D1026" s="61"/>
    </row>
    <row r="1027" ht="20.1" customHeight="1" spans="1:4">
      <c r="A1027" s="43" t="s">
        <v>888</v>
      </c>
      <c r="B1027" s="60">
        <v>40</v>
      </c>
      <c r="C1027" s="60">
        <v>55</v>
      </c>
      <c r="D1027" s="61">
        <f>B1027/C1027</f>
        <v>0.727272727272727</v>
      </c>
    </row>
    <row r="1028" ht="20.1" customHeight="1" spans="1:4">
      <c r="A1028" s="43" t="s">
        <v>889</v>
      </c>
      <c r="B1028" s="60"/>
      <c r="C1028" s="60"/>
      <c r="D1028" s="61"/>
    </row>
    <row r="1029" ht="20.1" customHeight="1" spans="1:4">
      <c r="A1029" s="43" t="s">
        <v>890</v>
      </c>
      <c r="B1029" s="60">
        <v>70</v>
      </c>
      <c r="C1029" s="60"/>
      <c r="D1029" s="61"/>
    </row>
    <row r="1030" ht="20.1" customHeight="1" spans="1:4">
      <c r="A1030" s="42" t="s">
        <v>891</v>
      </c>
      <c r="B1030" s="60"/>
      <c r="C1030" s="60"/>
      <c r="D1030" s="61"/>
    </row>
    <row r="1031" ht="20.1" customHeight="1" spans="1:4">
      <c r="A1031" s="43" t="s">
        <v>111</v>
      </c>
      <c r="B1031" s="60"/>
      <c r="C1031" s="60"/>
      <c r="D1031" s="61"/>
    </row>
    <row r="1032" ht="20.1" customHeight="1" spans="1:4">
      <c r="A1032" s="43" t="s">
        <v>112</v>
      </c>
      <c r="B1032" s="60"/>
      <c r="C1032" s="60"/>
      <c r="D1032" s="61"/>
    </row>
    <row r="1033" ht="20.1" customHeight="1" spans="1:4">
      <c r="A1033" s="43" t="s">
        <v>113</v>
      </c>
      <c r="B1033" s="60"/>
      <c r="C1033" s="60"/>
      <c r="D1033" s="61"/>
    </row>
    <row r="1034" ht="20.1" customHeight="1" spans="1:4">
      <c r="A1034" s="43" t="s">
        <v>877</v>
      </c>
      <c r="B1034" s="60"/>
      <c r="C1034" s="60"/>
      <c r="D1034" s="61"/>
    </row>
    <row r="1035" ht="20.1" customHeight="1" spans="1:4">
      <c r="A1035" s="43" t="s">
        <v>892</v>
      </c>
      <c r="B1035" s="60"/>
      <c r="C1035" s="60"/>
      <c r="D1035" s="61"/>
    </row>
    <row r="1036" ht="20.1" customHeight="1" spans="1:4">
      <c r="A1036" s="43" t="s">
        <v>893</v>
      </c>
      <c r="B1036" s="60"/>
      <c r="C1036" s="60"/>
      <c r="D1036" s="61"/>
    </row>
    <row r="1037" ht="20.1" customHeight="1" spans="1:4">
      <c r="A1037" s="42" t="s">
        <v>894</v>
      </c>
      <c r="B1037" s="60">
        <v>761</v>
      </c>
      <c r="C1037" s="60"/>
      <c r="D1037" s="61"/>
    </row>
    <row r="1038" ht="20.1" customHeight="1" spans="1:4">
      <c r="A1038" s="43" t="s">
        <v>895</v>
      </c>
      <c r="B1038" s="60">
        <v>761</v>
      </c>
      <c r="C1038" s="60"/>
      <c r="D1038" s="61"/>
    </row>
    <row r="1039" ht="20.1" customHeight="1" spans="1:4">
      <c r="A1039" s="43" t="s">
        <v>896</v>
      </c>
      <c r="B1039" s="60"/>
      <c r="C1039" s="60"/>
      <c r="D1039" s="61"/>
    </row>
    <row r="1040" ht="20.1" customHeight="1" spans="1:4">
      <c r="A1040" s="43" t="s">
        <v>897</v>
      </c>
      <c r="B1040" s="60"/>
      <c r="C1040" s="60"/>
      <c r="D1040" s="61"/>
    </row>
    <row r="1041" ht="20.1" customHeight="1" spans="1:4">
      <c r="A1041" s="43" t="s">
        <v>898</v>
      </c>
      <c r="B1041" s="60"/>
      <c r="C1041" s="60"/>
      <c r="D1041" s="61"/>
    </row>
    <row r="1042" ht="20.1" customHeight="1" spans="1:4">
      <c r="A1042" s="42" t="s">
        <v>899</v>
      </c>
      <c r="B1042" s="60">
        <v>10</v>
      </c>
      <c r="C1042" s="60"/>
      <c r="D1042" s="61"/>
    </row>
    <row r="1043" ht="20.1" customHeight="1" spans="1:4">
      <c r="A1043" s="43" t="s">
        <v>900</v>
      </c>
      <c r="B1043" s="60">
        <v>10</v>
      </c>
      <c r="C1043" s="60"/>
      <c r="D1043" s="61"/>
    </row>
    <row r="1044" ht="20.1" customHeight="1" spans="1:4">
      <c r="A1044" s="43" t="s">
        <v>901</v>
      </c>
      <c r="B1044" s="60"/>
      <c r="C1044" s="60"/>
      <c r="D1044" s="61"/>
    </row>
    <row r="1045" ht="20.1" customHeight="1" spans="1:4">
      <c r="A1045" s="42" t="s">
        <v>902</v>
      </c>
      <c r="B1045" s="60">
        <v>1031</v>
      </c>
      <c r="C1045" s="60">
        <v>591</v>
      </c>
      <c r="D1045" s="61">
        <f>B1045/C1045</f>
        <v>1.74450084602369</v>
      </c>
    </row>
    <row r="1046" ht="20.1" customHeight="1" spans="1:4">
      <c r="A1046" s="42" t="s">
        <v>903</v>
      </c>
      <c r="B1046" s="60"/>
      <c r="C1046" s="60"/>
      <c r="D1046" s="61"/>
    </row>
    <row r="1047" ht="20.1" customHeight="1" spans="1:4">
      <c r="A1047" s="43" t="s">
        <v>111</v>
      </c>
      <c r="B1047" s="60"/>
      <c r="C1047" s="60"/>
      <c r="D1047" s="61"/>
    </row>
    <row r="1048" ht="20.1" customHeight="1" spans="1:4">
      <c r="A1048" s="43" t="s">
        <v>112</v>
      </c>
      <c r="B1048" s="60"/>
      <c r="C1048" s="60"/>
      <c r="D1048" s="61"/>
    </row>
    <row r="1049" ht="20.1" customHeight="1" spans="1:4">
      <c r="A1049" s="43" t="s">
        <v>113</v>
      </c>
      <c r="B1049" s="60"/>
      <c r="C1049" s="60"/>
      <c r="D1049" s="61"/>
    </row>
    <row r="1050" ht="20.1" customHeight="1" spans="1:4">
      <c r="A1050" s="43" t="s">
        <v>904</v>
      </c>
      <c r="B1050" s="60"/>
      <c r="C1050" s="60"/>
      <c r="D1050" s="61"/>
    </row>
    <row r="1051" ht="20.1" customHeight="1" spans="1:4">
      <c r="A1051" s="43" t="s">
        <v>905</v>
      </c>
      <c r="B1051" s="60"/>
      <c r="C1051" s="60"/>
      <c r="D1051" s="61"/>
    </row>
    <row r="1052" ht="20.1" customHeight="1" spans="1:4">
      <c r="A1052" s="43" t="s">
        <v>906</v>
      </c>
      <c r="B1052" s="60"/>
      <c r="C1052" s="60"/>
      <c r="D1052" s="61"/>
    </row>
    <row r="1053" ht="20.1" customHeight="1" spans="1:4">
      <c r="A1053" s="43" t="s">
        <v>907</v>
      </c>
      <c r="B1053" s="60"/>
      <c r="C1053" s="60"/>
      <c r="D1053" s="61"/>
    </row>
    <row r="1054" ht="20.1" customHeight="1" spans="1:4">
      <c r="A1054" s="43" t="s">
        <v>908</v>
      </c>
      <c r="B1054" s="60"/>
      <c r="C1054" s="60"/>
      <c r="D1054" s="61"/>
    </row>
    <row r="1055" ht="20.1" customHeight="1" spans="1:4">
      <c r="A1055" s="43" t="s">
        <v>909</v>
      </c>
      <c r="B1055" s="60"/>
      <c r="C1055" s="60"/>
      <c r="D1055" s="61"/>
    </row>
    <row r="1056" ht="20.1" customHeight="1" spans="1:4">
      <c r="A1056" s="42" t="s">
        <v>910</v>
      </c>
      <c r="B1056" s="60">
        <v>150</v>
      </c>
      <c r="C1056" s="60"/>
      <c r="D1056" s="61"/>
    </row>
    <row r="1057" ht="20.1" customHeight="1" spans="1:4">
      <c r="A1057" s="43" t="s">
        <v>111</v>
      </c>
      <c r="B1057" s="60"/>
      <c r="C1057" s="60"/>
      <c r="D1057" s="61"/>
    </row>
    <row r="1058" ht="20.1" customHeight="1" spans="1:4">
      <c r="A1058" s="43" t="s">
        <v>112</v>
      </c>
      <c r="B1058" s="60"/>
      <c r="C1058" s="60"/>
      <c r="D1058" s="61"/>
    </row>
    <row r="1059" ht="20.1" customHeight="1" spans="1:4">
      <c r="A1059" s="43" t="s">
        <v>113</v>
      </c>
      <c r="B1059" s="60"/>
      <c r="C1059" s="60"/>
      <c r="D1059" s="61"/>
    </row>
    <row r="1060" ht="20.1" customHeight="1" spans="1:4">
      <c r="A1060" s="43" t="s">
        <v>911</v>
      </c>
      <c r="B1060" s="60"/>
      <c r="C1060" s="60"/>
      <c r="D1060" s="61"/>
    </row>
    <row r="1061" ht="20.1" customHeight="1" spans="1:4">
      <c r="A1061" s="43" t="s">
        <v>912</v>
      </c>
      <c r="B1061" s="60"/>
      <c r="C1061" s="60"/>
      <c r="D1061" s="61"/>
    </row>
    <row r="1062" ht="20.1" customHeight="1" spans="1:4">
      <c r="A1062" s="43" t="s">
        <v>913</v>
      </c>
      <c r="B1062" s="60"/>
      <c r="C1062" s="60"/>
      <c r="D1062" s="61"/>
    </row>
    <row r="1063" ht="20.1" customHeight="1" spans="1:4">
      <c r="A1063" s="43" t="s">
        <v>914</v>
      </c>
      <c r="B1063" s="60"/>
      <c r="C1063" s="60"/>
      <c r="D1063" s="61"/>
    </row>
    <row r="1064" ht="20.1" customHeight="1" spans="1:4">
      <c r="A1064" s="43" t="s">
        <v>915</v>
      </c>
      <c r="B1064" s="60"/>
      <c r="C1064" s="60"/>
      <c r="D1064" s="61"/>
    </row>
    <row r="1065" ht="20.1" customHeight="1" spans="1:4">
      <c r="A1065" s="43" t="s">
        <v>916</v>
      </c>
      <c r="B1065" s="60"/>
      <c r="C1065" s="60"/>
      <c r="D1065" s="61"/>
    </row>
    <row r="1066" ht="20.1" customHeight="1" spans="1:4">
      <c r="A1066" s="43" t="s">
        <v>917</v>
      </c>
      <c r="B1066" s="60"/>
      <c r="C1066" s="60"/>
      <c r="D1066" s="61"/>
    </row>
    <row r="1067" ht="20.1" customHeight="1" spans="1:4">
      <c r="A1067" s="43" t="s">
        <v>918</v>
      </c>
      <c r="B1067" s="60"/>
      <c r="C1067" s="60"/>
      <c r="D1067" s="61"/>
    </row>
    <row r="1068" ht="20.1" customHeight="1" spans="1:4">
      <c r="A1068" s="43" t="s">
        <v>919</v>
      </c>
      <c r="B1068" s="60"/>
      <c r="C1068" s="60"/>
      <c r="D1068" s="61"/>
    </row>
    <row r="1069" ht="20.1" customHeight="1" spans="1:4">
      <c r="A1069" s="43" t="s">
        <v>920</v>
      </c>
      <c r="B1069" s="60"/>
      <c r="C1069" s="60"/>
      <c r="D1069" s="61"/>
    </row>
    <row r="1070" ht="20.1" customHeight="1" spans="1:4">
      <c r="A1070" s="43" t="s">
        <v>921</v>
      </c>
      <c r="B1070" s="60"/>
      <c r="C1070" s="60"/>
      <c r="D1070" s="61"/>
    </row>
    <row r="1071" ht="20.1" customHeight="1" spans="1:4">
      <c r="A1071" s="43" t="s">
        <v>922</v>
      </c>
      <c r="B1071" s="60">
        <v>150</v>
      </c>
      <c r="C1071" s="60"/>
      <c r="D1071" s="61"/>
    </row>
    <row r="1072" ht="20.1" customHeight="1" spans="1:4">
      <c r="A1072" s="42" t="s">
        <v>923</v>
      </c>
      <c r="B1072" s="60"/>
      <c r="C1072" s="60">
        <v>199</v>
      </c>
      <c r="D1072" s="61"/>
    </row>
    <row r="1073" ht="20.1" customHeight="1" spans="1:4">
      <c r="A1073" s="43" t="s">
        <v>111</v>
      </c>
      <c r="B1073" s="60"/>
      <c r="C1073" s="60">
        <v>199</v>
      </c>
      <c r="D1073" s="61"/>
    </row>
    <row r="1074" ht="20.1" customHeight="1" spans="1:4">
      <c r="A1074" s="43" t="s">
        <v>112</v>
      </c>
      <c r="B1074" s="60"/>
      <c r="C1074" s="60"/>
      <c r="D1074" s="61"/>
    </row>
    <row r="1075" ht="20.1" customHeight="1" spans="1:4">
      <c r="A1075" s="43" t="s">
        <v>113</v>
      </c>
      <c r="B1075" s="60"/>
      <c r="C1075" s="60"/>
      <c r="D1075" s="61"/>
    </row>
    <row r="1076" ht="20.1" customHeight="1" spans="1:4">
      <c r="A1076" s="43" t="s">
        <v>924</v>
      </c>
      <c r="B1076" s="60"/>
      <c r="C1076" s="60"/>
      <c r="D1076" s="61"/>
    </row>
    <row r="1077" ht="20.1" customHeight="1" spans="1:4">
      <c r="A1077" s="42" t="s">
        <v>925</v>
      </c>
      <c r="B1077" s="60">
        <v>2</v>
      </c>
      <c r="C1077" s="60">
        <v>5</v>
      </c>
      <c r="D1077" s="61">
        <f>B1077/C1077</f>
        <v>0.4</v>
      </c>
    </row>
    <row r="1078" ht="20.1" customHeight="1" spans="1:4">
      <c r="A1078" s="43" t="s">
        <v>111</v>
      </c>
      <c r="B1078" s="60"/>
      <c r="C1078" s="60"/>
      <c r="D1078" s="61"/>
    </row>
    <row r="1079" ht="20.1" customHeight="1" spans="1:4">
      <c r="A1079" s="43" t="s">
        <v>112</v>
      </c>
      <c r="B1079" s="60"/>
      <c r="C1079" s="60"/>
      <c r="D1079" s="61"/>
    </row>
    <row r="1080" ht="20.1" customHeight="1" spans="1:4">
      <c r="A1080" s="43" t="s">
        <v>113</v>
      </c>
      <c r="B1080" s="60"/>
      <c r="C1080" s="60"/>
      <c r="D1080" s="61"/>
    </row>
    <row r="1081" ht="20.1" customHeight="1" spans="1:4">
      <c r="A1081" s="43" t="s">
        <v>926</v>
      </c>
      <c r="B1081" s="60"/>
      <c r="C1081" s="60"/>
      <c r="D1081" s="61"/>
    </row>
    <row r="1082" ht="20.1" customHeight="1" spans="1:4">
      <c r="A1082" s="43" t="s">
        <v>927</v>
      </c>
      <c r="B1082" s="60"/>
      <c r="C1082" s="60"/>
      <c r="D1082" s="61"/>
    </row>
    <row r="1083" ht="20.1" customHeight="1" spans="1:4">
      <c r="A1083" s="43" t="s">
        <v>928</v>
      </c>
      <c r="B1083" s="60"/>
      <c r="C1083" s="60"/>
      <c r="D1083" s="61"/>
    </row>
    <row r="1084" ht="20.1" customHeight="1" spans="1:4">
      <c r="A1084" s="43" t="s">
        <v>929</v>
      </c>
      <c r="B1084" s="60"/>
      <c r="C1084" s="60"/>
      <c r="D1084" s="61"/>
    </row>
    <row r="1085" ht="20.1" customHeight="1" spans="1:4">
      <c r="A1085" s="43" t="s">
        <v>930</v>
      </c>
      <c r="B1085" s="60"/>
      <c r="C1085" s="60"/>
      <c r="D1085" s="61"/>
    </row>
    <row r="1086" ht="20.1" customHeight="1" spans="1:4">
      <c r="A1086" s="43" t="s">
        <v>931</v>
      </c>
      <c r="B1086" s="60"/>
      <c r="C1086" s="60"/>
      <c r="D1086" s="61"/>
    </row>
    <row r="1087" ht="20.1" customHeight="1" spans="1:4">
      <c r="A1087" s="43" t="s">
        <v>932</v>
      </c>
      <c r="B1087" s="60"/>
      <c r="C1087" s="60"/>
      <c r="D1087" s="61"/>
    </row>
    <row r="1088" ht="20.1" customHeight="1" spans="1:4">
      <c r="A1088" s="43" t="s">
        <v>877</v>
      </c>
      <c r="B1088" s="60"/>
      <c r="C1088" s="60"/>
      <c r="D1088" s="61"/>
    </row>
    <row r="1089" ht="20.1" customHeight="1" spans="1:4">
      <c r="A1089" s="43" t="s">
        <v>933</v>
      </c>
      <c r="B1089" s="60"/>
      <c r="C1089" s="60"/>
      <c r="D1089" s="61"/>
    </row>
    <row r="1090" ht="20.1" customHeight="1" spans="1:4">
      <c r="A1090" s="43" t="s">
        <v>934</v>
      </c>
      <c r="B1090" s="60"/>
      <c r="C1090" s="60"/>
      <c r="D1090" s="61"/>
    </row>
    <row r="1091" ht="20.1" customHeight="1" spans="1:4">
      <c r="A1091" s="43" t="s">
        <v>935</v>
      </c>
      <c r="B1091" s="60"/>
      <c r="C1091" s="60"/>
      <c r="D1091" s="61"/>
    </row>
    <row r="1092" ht="20.1" customHeight="1" spans="1:4">
      <c r="A1092" s="43" t="s">
        <v>120</v>
      </c>
      <c r="B1092" s="60"/>
      <c r="C1092" s="60"/>
      <c r="D1092" s="61"/>
    </row>
    <row r="1093" ht="20.1" customHeight="1" spans="1:4">
      <c r="A1093" s="43" t="s">
        <v>936</v>
      </c>
      <c r="B1093" s="60">
        <v>2</v>
      </c>
      <c r="C1093" s="60">
        <v>5</v>
      </c>
      <c r="D1093" s="61">
        <f>B1093/C1093</f>
        <v>0.4</v>
      </c>
    </row>
    <row r="1094" ht="20.1" customHeight="1" spans="1:4">
      <c r="A1094" s="42" t="s">
        <v>937</v>
      </c>
      <c r="B1094" s="60"/>
      <c r="C1094" s="60"/>
      <c r="D1094" s="61"/>
    </row>
    <row r="1095" ht="20.1" customHeight="1" spans="1:4">
      <c r="A1095" s="43" t="s">
        <v>111</v>
      </c>
      <c r="B1095" s="60"/>
      <c r="C1095" s="60"/>
      <c r="D1095" s="61"/>
    </row>
    <row r="1096" ht="20.1" customHeight="1" spans="1:4">
      <c r="A1096" s="43" t="s">
        <v>112</v>
      </c>
      <c r="B1096" s="60"/>
      <c r="C1096" s="60"/>
      <c r="D1096" s="61"/>
    </row>
    <row r="1097" ht="20.1" customHeight="1" spans="1:4">
      <c r="A1097" s="43" t="s">
        <v>113</v>
      </c>
      <c r="B1097" s="60"/>
      <c r="C1097" s="60"/>
      <c r="D1097" s="61"/>
    </row>
    <row r="1098" ht="20.1" customHeight="1" spans="1:4">
      <c r="A1098" s="43" t="s">
        <v>938</v>
      </c>
      <c r="B1098" s="60"/>
      <c r="C1098" s="60"/>
      <c r="D1098" s="61"/>
    </row>
    <row r="1099" ht="20.1" customHeight="1" spans="1:4">
      <c r="A1099" s="43" t="s">
        <v>939</v>
      </c>
      <c r="B1099" s="60"/>
      <c r="C1099" s="60"/>
      <c r="D1099" s="61"/>
    </row>
    <row r="1100" ht="20.1" customHeight="1" spans="1:4">
      <c r="A1100" s="43" t="s">
        <v>940</v>
      </c>
      <c r="B1100" s="60"/>
      <c r="C1100" s="60"/>
      <c r="D1100" s="61"/>
    </row>
    <row r="1101" ht="20.1" customHeight="1" spans="1:4">
      <c r="A1101" s="42" t="s">
        <v>941</v>
      </c>
      <c r="B1101" s="60">
        <v>879</v>
      </c>
      <c r="C1101" s="60">
        <v>387</v>
      </c>
      <c r="D1101" s="61">
        <f>B1101/C1101</f>
        <v>2.27131782945736</v>
      </c>
    </row>
    <row r="1102" ht="20.1" customHeight="1" spans="1:4">
      <c r="A1102" s="43" t="s">
        <v>111</v>
      </c>
      <c r="B1102" s="60"/>
      <c r="C1102" s="60"/>
      <c r="D1102" s="61"/>
    </row>
    <row r="1103" ht="20.1" customHeight="1" spans="1:4">
      <c r="A1103" s="43" t="s">
        <v>112</v>
      </c>
      <c r="B1103" s="60"/>
      <c r="C1103" s="60"/>
      <c r="D1103" s="61"/>
    </row>
    <row r="1104" ht="20.1" customHeight="1" spans="1:4">
      <c r="A1104" s="43" t="s">
        <v>113</v>
      </c>
      <c r="B1104" s="60"/>
      <c r="C1104" s="60"/>
      <c r="D1104" s="61"/>
    </row>
    <row r="1105" ht="20.1" customHeight="1" spans="1:4">
      <c r="A1105" s="43" t="s">
        <v>942</v>
      </c>
      <c r="B1105" s="60"/>
      <c r="C1105" s="60"/>
      <c r="D1105" s="61"/>
    </row>
    <row r="1106" ht="20.1" customHeight="1" spans="1:4">
      <c r="A1106" s="43" t="s">
        <v>943</v>
      </c>
      <c r="B1106" s="60"/>
      <c r="C1106" s="60"/>
      <c r="D1106" s="61"/>
    </row>
    <row r="1107" ht="20.1" customHeight="1" spans="1:4">
      <c r="A1107" s="43" t="s">
        <v>944</v>
      </c>
      <c r="B1107" s="60"/>
      <c r="C1107" s="60"/>
      <c r="D1107" s="61"/>
    </row>
    <row r="1108" ht="20.1" customHeight="1" spans="1:4">
      <c r="A1108" s="43" t="s">
        <v>945</v>
      </c>
      <c r="B1108" s="60">
        <v>879</v>
      </c>
      <c r="C1108" s="60">
        <v>387</v>
      </c>
      <c r="D1108" s="61">
        <f>B1108/C1108</f>
        <v>2.27131782945736</v>
      </c>
    </row>
    <row r="1109" ht="20.1" customHeight="1" spans="1:4">
      <c r="A1109" s="42" t="s">
        <v>946</v>
      </c>
      <c r="B1109" s="60"/>
      <c r="C1109" s="60"/>
      <c r="D1109" s="61"/>
    </row>
    <row r="1110" ht="20.1" customHeight="1" spans="1:4">
      <c r="A1110" s="43" t="s">
        <v>947</v>
      </c>
      <c r="B1110" s="60"/>
      <c r="C1110" s="60"/>
      <c r="D1110" s="61"/>
    </row>
    <row r="1111" ht="20.1" customHeight="1" spans="1:4">
      <c r="A1111" s="43" t="s">
        <v>948</v>
      </c>
      <c r="B1111" s="60"/>
      <c r="C1111" s="60"/>
      <c r="D1111" s="61"/>
    </row>
    <row r="1112" ht="20.1" customHeight="1" spans="1:4">
      <c r="A1112" s="43" t="s">
        <v>949</v>
      </c>
      <c r="B1112" s="60"/>
      <c r="C1112" s="60"/>
      <c r="D1112" s="61"/>
    </row>
    <row r="1113" ht="20.1" customHeight="1" spans="1:4">
      <c r="A1113" s="43" t="s">
        <v>950</v>
      </c>
      <c r="B1113" s="60"/>
      <c r="C1113" s="60"/>
      <c r="D1113" s="61"/>
    </row>
    <row r="1114" ht="20.1" customHeight="1" spans="1:4">
      <c r="A1114" s="43" t="s">
        <v>951</v>
      </c>
      <c r="B1114" s="60"/>
      <c r="C1114" s="60"/>
      <c r="D1114" s="61"/>
    </row>
    <row r="1115" ht="20.1" customHeight="1" spans="1:4">
      <c r="A1115" s="42" t="s">
        <v>952</v>
      </c>
      <c r="B1115" s="60">
        <v>168</v>
      </c>
      <c r="C1115" s="60">
        <v>152</v>
      </c>
      <c r="D1115" s="61">
        <f>B1115/C1115</f>
        <v>1.10526315789474</v>
      </c>
    </row>
    <row r="1116" ht="20.1" customHeight="1" spans="1:4">
      <c r="A1116" s="42" t="s">
        <v>953</v>
      </c>
      <c r="B1116" s="60">
        <v>123</v>
      </c>
      <c r="C1116" s="60">
        <v>85</v>
      </c>
      <c r="D1116" s="61">
        <f>B1116/C1116</f>
        <v>1.44705882352941</v>
      </c>
    </row>
    <row r="1117" ht="20.1" customHeight="1" spans="1:4">
      <c r="A1117" s="43" t="s">
        <v>111</v>
      </c>
      <c r="B1117" s="60">
        <v>5</v>
      </c>
      <c r="C1117" s="60">
        <v>16</v>
      </c>
      <c r="D1117" s="61">
        <f>B1117/C1117</f>
        <v>0.3125</v>
      </c>
    </row>
    <row r="1118" ht="20.1" customHeight="1" spans="1:4">
      <c r="A1118" s="43" t="s">
        <v>112</v>
      </c>
      <c r="B1118" s="60">
        <v>16</v>
      </c>
      <c r="C1118" s="60">
        <v>6</v>
      </c>
      <c r="D1118" s="61">
        <f>B1118/C1118</f>
        <v>2.66666666666667</v>
      </c>
    </row>
    <row r="1119" ht="20.1" customHeight="1" spans="1:4">
      <c r="A1119" s="43" t="s">
        <v>113</v>
      </c>
      <c r="B1119" s="60"/>
      <c r="C1119" s="60"/>
      <c r="D1119" s="61"/>
    </row>
    <row r="1120" ht="20.1" customHeight="1" spans="1:4">
      <c r="A1120" s="43" t="s">
        <v>954</v>
      </c>
      <c r="B1120" s="60"/>
      <c r="C1120" s="60"/>
      <c r="D1120" s="61"/>
    </row>
    <row r="1121" ht="20.1" customHeight="1" spans="1:4">
      <c r="A1121" s="43" t="s">
        <v>955</v>
      </c>
      <c r="B1121" s="60"/>
      <c r="C1121" s="60"/>
      <c r="D1121" s="61"/>
    </row>
    <row r="1122" ht="20.1" customHeight="1" spans="1:4">
      <c r="A1122" s="43" t="s">
        <v>956</v>
      </c>
      <c r="B1122" s="60"/>
      <c r="C1122" s="60"/>
      <c r="D1122" s="61"/>
    </row>
    <row r="1123" ht="20.1" customHeight="1" spans="1:4">
      <c r="A1123" s="43" t="s">
        <v>957</v>
      </c>
      <c r="B1123" s="60"/>
      <c r="C1123" s="60"/>
      <c r="D1123" s="61"/>
    </row>
    <row r="1124" ht="20.1" customHeight="1" spans="1:4">
      <c r="A1124" s="43" t="s">
        <v>120</v>
      </c>
      <c r="B1124" s="60">
        <v>24</v>
      </c>
      <c r="C1124" s="60">
        <v>20</v>
      </c>
      <c r="D1124" s="61">
        <f>B1124/C1124</f>
        <v>1.2</v>
      </c>
    </row>
    <row r="1125" ht="20.1" customHeight="1" spans="1:4">
      <c r="A1125" s="43" t="s">
        <v>958</v>
      </c>
      <c r="B1125" s="60">
        <v>78</v>
      </c>
      <c r="C1125" s="60">
        <v>43</v>
      </c>
      <c r="D1125" s="61">
        <f>B1125/C1125</f>
        <v>1.81395348837209</v>
      </c>
    </row>
    <row r="1126" ht="20.1" customHeight="1" spans="1:4">
      <c r="A1126" s="42" t="s">
        <v>959</v>
      </c>
      <c r="B1126" s="60">
        <v>45</v>
      </c>
      <c r="C1126" s="60">
        <v>67</v>
      </c>
      <c r="D1126" s="61">
        <f>B1126/C1126</f>
        <v>0.671641791044776</v>
      </c>
    </row>
    <row r="1127" ht="20.1" customHeight="1" spans="1:4">
      <c r="A1127" s="43" t="s">
        <v>111</v>
      </c>
      <c r="B1127" s="60"/>
      <c r="C1127" s="60"/>
      <c r="D1127" s="61"/>
    </row>
    <row r="1128" ht="20.1" customHeight="1" spans="1:4">
      <c r="A1128" s="43" t="s">
        <v>112</v>
      </c>
      <c r="B1128" s="60"/>
      <c r="C1128" s="60"/>
      <c r="D1128" s="61"/>
    </row>
    <row r="1129" ht="20.1" customHeight="1" spans="1:4">
      <c r="A1129" s="43" t="s">
        <v>113</v>
      </c>
      <c r="B1129" s="60"/>
      <c r="C1129" s="60"/>
      <c r="D1129" s="61"/>
    </row>
    <row r="1130" ht="20.1" customHeight="1" spans="1:4">
      <c r="A1130" s="43" t="s">
        <v>960</v>
      </c>
      <c r="B1130" s="60"/>
      <c r="C1130" s="60"/>
      <c r="D1130" s="61"/>
    </row>
    <row r="1131" ht="20.1" customHeight="1" spans="1:4">
      <c r="A1131" s="43" t="s">
        <v>961</v>
      </c>
      <c r="B1131" s="60">
        <v>45</v>
      </c>
      <c r="C1131" s="60">
        <v>67</v>
      </c>
      <c r="D1131" s="61">
        <f>B1131/C1131</f>
        <v>0.671641791044776</v>
      </c>
    </row>
    <row r="1132" ht="20.1" customHeight="1" spans="1:4">
      <c r="A1132" s="42" t="s">
        <v>962</v>
      </c>
      <c r="B1132" s="60"/>
      <c r="C1132" s="60"/>
      <c r="D1132" s="61"/>
    </row>
    <row r="1133" ht="20.1" customHeight="1" spans="1:4">
      <c r="A1133" s="43" t="s">
        <v>963</v>
      </c>
      <c r="B1133" s="60"/>
      <c r="C1133" s="60"/>
      <c r="D1133" s="61"/>
    </row>
    <row r="1134" ht="20.1" customHeight="1" spans="1:4">
      <c r="A1134" s="43" t="s">
        <v>964</v>
      </c>
      <c r="B1134" s="60"/>
      <c r="C1134" s="60"/>
      <c r="D1134" s="61"/>
    </row>
    <row r="1135" ht="20.1" customHeight="1" spans="1:4">
      <c r="A1135" s="42" t="s">
        <v>965</v>
      </c>
      <c r="B1135" s="60">
        <v>30</v>
      </c>
      <c r="C1135" s="60"/>
      <c r="D1135" s="61"/>
    </row>
    <row r="1136" ht="20.1" customHeight="1" spans="1:4">
      <c r="A1136" s="42" t="s">
        <v>966</v>
      </c>
      <c r="B1136" s="60"/>
      <c r="C1136" s="60"/>
      <c r="D1136" s="61"/>
    </row>
    <row r="1137" ht="20.1" customHeight="1" spans="1:4">
      <c r="A1137" s="43" t="s">
        <v>111</v>
      </c>
      <c r="B1137" s="60"/>
      <c r="C1137" s="60"/>
      <c r="D1137" s="61"/>
    </row>
    <row r="1138" ht="20.1" customHeight="1" spans="1:4">
      <c r="A1138" s="43" t="s">
        <v>112</v>
      </c>
      <c r="B1138" s="60"/>
      <c r="C1138" s="60"/>
      <c r="D1138" s="61"/>
    </row>
    <row r="1139" ht="20.1" customHeight="1" spans="1:4">
      <c r="A1139" s="43" t="s">
        <v>113</v>
      </c>
      <c r="B1139" s="60"/>
      <c r="C1139" s="60"/>
      <c r="D1139" s="61"/>
    </row>
    <row r="1140" ht="20.1" customHeight="1" spans="1:4">
      <c r="A1140" s="43" t="s">
        <v>967</v>
      </c>
      <c r="B1140" s="60"/>
      <c r="C1140" s="60"/>
      <c r="D1140" s="61"/>
    </row>
    <row r="1141" ht="20.1" customHeight="1" spans="1:4">
      <c r="A1141" s="43" t="s">
        <v>120</v>
      </c>
      <c r="B1141" s="60"/>
      <c r="C1141" s="60"/>
      <c r="D1141" s="61"/>
    </row>
    <row r="1142" ht="20.1" customHeight="1" spans="1:4">
      <c r="A1142" s="43" t="s">
        <v>968</v>
      </c>
      <c r="B1142" s="60"/>
      <c r="C1142" s="60"/>
      <c r="D1142" s="61"/>
    </row>
    <row r="1143" ht="20.1" customHeight="1" spans="1:4">
      <c r="A1143" s="42" t="s">
        <v>969</v>
      </c>
      <c r="B1143" s="60"/>
      <c r="C1143" s="60"/>
      <c r="D1143" s="61"/>
    </row>
    <row r="1144" ht="20.1" customHeight="1" spans="1:4">
      <c r="A1144" s="43" t="s">
        <v>970</v>
      </c>
      <c r="B1144" s="60"/>
      <c r="C1144" s="60"/>
      <c r="D1144" s="61"/>
    </row>
    <row r="1145" ht="20.1" customHeight="1" spans="1:4">
      <c r="A1145" s="43" t="s">
        <v>971</v>
      </c>
      <c r="B1145" s="60"/>
      <c r="C1145" s="60"/>
      <c r="D1145" s="61"/>
    </row>
    <row r="1146" ht="20.1" customHeight="1" spans="1:4">
      <c r="A1146" s="43" t="s">
        <v>972</v>
      </c>
      <c r="B1146" s="60"/>
      <c r="C1146" s="60"/>
      <c r="D1146" s="61"/>
    </row>
    <row r="1147" ht="20.1" customHeight="1" spans="1:4">
      <c r="A1147" s="43" t="s">
        <v>973</v>
      </c>
      <c r="B1147" s="60"/>
      <c r="C1147" s="60"/>
      <c r="D1147" s="61"/>
    </row>
    <row r="1148" ht="20.1" customHeight="1" spans="1:4">
      <c r="A1148" s="43" t="s">
        <v>974</v>
      </c>
      <c r="B1148" s="60"/>
      <c r="C1148" s="60"/>
      <c r="D1148" s="61"/>
    </row>
    <row r="1149" ht="20.1" customHeight="1" spans="1:4">
      <c r="A1149" s="43" t="s">
        <v>975</v>
      </c>
      <c r="B1149" s="60"/>
      <c r="C1149" s="60"/>
      <c r="D1149" s="61"/>
    </row>
    <row r="1150" ht="20.1" customHeight="1" spans="1:4">
      <c r="A1150" s="43" t="s">
        <v>976</v>
      </c>
      <c r="B1150" s="60"/>
      <c r="C1150" s="60"/>
      <c r="D1150" s="61"/>
    </row>
    <row r="1151" ht="20.1" customHeight="1" spans="1:4">
      <c r="A1151" s="43" t="s">
        <v>977</v>
      </c>
      <c r="B1151" s="60"/>
      <c r="C1151" s="60"/>
      <c r="D1151" s="61"/>
    </row>
    <row r="1152" ht="20.1" customHeight="1" spans="1:4">
      <c r="A1152" s="43" t="s">
        <v>978</v>
      </c>
      <c r="B1152" s="60"/>
      <c r="C1152" s="60"/>
      <c r="D1152" s="61"/>
    </row>
    <row r="1153" ht="20.1" customHeight="1" spans="1:4">
      <c r="A1153" s="42" t="s">
        <v>979</v>
      </c>
      <c r="B1153" s="60">
        <v>30</v>
      </c>
      <c r="C1153" s="60"/>
      <c r="D1153" s="61"/>
    </row>
    <row r="1154" ht="20.1" customHeight="1" spans="1:4">
      <c r="A1154" s="43" t="s">
        <v>980</v>
      </c>
      <c r="B1154" s="60"/>
      <c r="C1154" s="60"/>
      <c r="D1154" s="61"/>
    </row>
    <row r="1155" ht="20.1" customHeight="1" spans="1:4">
      <c r="A1155" s="43" t="s">
        <v>981</v>
      </c>
      <c r="B1155" s="60"/>
      <c r="C1155" s="60"/>
      <c r="D1155" s="61"/>
    </row>
    <row r="1156" ht="20.1" customHeight="1" spans="1:4">
      <c r="A1156" s="43" t="s">
        <v>982</v>
      </c>
      <c r="B1156" s="60"/>
      <c r="C1156" s="60"/>
      <c r="D1156" s="61"/>
    </row>
    <row r="1157" ht="20.1" customHeight="1" spans="1:4">
      <c r="A1157" s="43" t="s">
        <v>983</v>
      </c>
      <c r="B1157" s="60"/>
      <c r="C1157" s="60"/>
      <c r="D1157" s="61"/>
    </row>
    <row r="1158" ht="20.1" customHeight="1" spans="1:4">
      <c r="A1158" s="43" t="s">
        <v>984</v>
      </c>
      <c r="B1158" s="60">
        <v>30</v>
      </c>
      <c r="C1158" s="60"/>
      <c r="D1158" s="61"/>
    </row>
    <row r="1159" ht="20.1" customHeight="1" spans="1:4">
      <c r="A1159" s="42" t="s">
        <v>985</v>
      </c>
      <c r="B1159" s="60"/>
      <c r="C1159" s="60"/>
      <c r="D1159" s="61"/>
    </row>
    <row r="1160" ht="20.1" customHeight="1" spans="1:4">
      <c r="A1160" s="43" t="s">
        <v>986</v>
      </c>
      <c r="B1160" s="60"/>
      <c r="C1160" s="60"/>
      <c r="D1160" s="61"/>
    </row>
    <row r="1161" ht="20.1" customHeight="1" spans="1:4">
      <c r="A1161" s="43" t="s">
        <v>987</v>
      </c>
      <c r="B1161" s="60"/>
      <c r="C1161" s="60"/>
      <c r="D1161" s="61"/>
    </row>
    <row r="1162" ht="20.1" customHeight="1" spans="1:4">
      <c r="A1162" s="42" t="s">
        <v>988</v>
      </c>
      <c r="B1162" s="60"/>
      <c r="C1162" s="60"/>
      <c r="D1162" s="61"/>
    </row>
    <row r="1163" ht="20.1" customHeight="1" spans="1:4">
      <c r="A1163" s="43" t="s">
        <v>989</v>
      </c>
      <c r="B1163" s="60"/>
      <c r="C1163" s="60"/>
      <c r="D1163" s="61"/>
    </row>
    <row r="1164" ht="20.1" customHeight="1" spans="1:4">
      <c r="A1164" s="43" t="s">
        <v>990</v>
      </c>
      <c r="B1164" s="60"/>
      <c r="C1164" s="60"/>
      <c r="D1164" s="61"/>
    </row>
    <row r="1165" ht="20.1" customHeight="1" spans="1:4">
      <c r="A1165" s="43" t="s">
        <v>989</v>
      </c>
      <c r="B1165" s="60"/>
      <c r="C1165" s="60"/>
      <c r="D1165" s="61"/>
    </row>
    <row r="1166" ht="20.1" customHeight="1" spans="1:4">
      <c r="A1166" s="42" t="s">
        <v>991</v>
      </c>
      <c r="B1166" s="60"/>
      <c r="C1166" s="60"/>
      <c r="D1166" s="61"/>
    </row>
    <row r="1167" ht="20.1" customHeight="1" spans="1:4">
      <c r="A1167" s="42" t="s">
        <v>992</v>
      </c>
      <c r="B1167" s="60"/>
      <c r="C1167" s="60"/>
      <c r="D1167" s="61"/>
    </row>
    <row r="1168" ht="20.1" customHeight="1" spans="1:4">
      <c r="A1168" s="42" t="s">
        <v>993</v>
      </c>
      <c r="B1168" s="60"/>
      <c r="C1168" s="60"/>
      <c r="D1168" s="61"/>
    </row>
    <row r="1169" ht="20.1" customHeight="1" spans="1:4">
      <c r="A1169" s="42" t="s">
        <v>994</v>
      </c>
      <c r="B1169" s="60"/>
      <c r="C1169" s="60"/>
      <c r="D1169" s="61"/>
    </row>
    <row r="1170" ht="20.1" customHeight="1" spans="1:4">
      <c r="A1170" s="42" t="s">
        <v>995</v>
      </c>
      <c r="B1170" s="60"/>
      <c r="C1170" s="60"/>
      <c r="D1170" s="61"/>
    </row>
    <row r="1171" ht="20.1" customHeight="1" spans="1:4">
      <c r="A1171" s="42" t="s">
        <v>996</v>
      </c>
      <c r="B1171" s="60"/>
      <c r="C1171" s="60"/>
      <c r="D1171" s="61"/>
    </row>
    <row r="1172" ht="20.1" customHeight="1" spans="1:4">
      <c r="A1172" s="42" t="s">
        <v>997</v>
      </c>
      <c r="B1172" s="60"/>
      <c r="C1172" s="60"/>
      <c r="D1172" s="61"/>
    </row>
    <row r="1173" ht="20.1" customHeight="1" spans="1:4">
      <c r="A1173" s="42" t="s">
        <v>998</v>
      </c>
      <c r="B1173" s="60"/>
      <c r="C1173" s="60"/>
      <c r="D1173" s="61"/>
    </row>
    <row r="1174" ht="20.1" customHeight="1" spans="1:4">
      <c r="A1174" s="42" t="s">
        <v>999</v>
      </c>
      <c r="B1174" s="60"/>
      <c r="C1174" s="60"/>
      <c r="D1174" s="61"/>
    </row>
    <row r="1175" ht="20.1" customHeight="1" spans="1:4">
      <c r="A1175" s="42" t="s">
        <v>1000</v>
      </c>
      <c r="B1175" s="60"/>
      <c r="C1175" s="60"/>
      <c r="D1175" s="61"/>
    </row>
    <row r="1176" ht="20.1" customHeight="1" spans="1:4">
      <c r="A1176" s="42" t="s">
        <v>1001</v>
      </c>
      <c r="B1176" s="60">
        <v>759</v>
      </c>
      <c r="C1176" s="60">
        <v>757</v>
      </c>
      <c r="D1176" s="61">
        <f>B1176/C1176</f>
        <v>1.00264200792602</v>
      </c>
    </row>
    <row r="1177" ht="20.1" customHeight="1" spans="1:4">
      <c r="A1177" s="42" t="s">
        <v>1002</v>
      </c>
      <c r="B1177" s="60">
        <v>751</v>
      </c>
      <c r="C1177" s="60">
        <v>749</v>
      </c>
      <c r="D1177" s="61">
        <f>B1177/C1177</f>
        <v>1.00267022696929</v>
      </c>
    </row>
    <row r="1178" ht="20.1" customHeight="1" spans="1:4">
      <c r="A1178" s="43" t="s">
        <v>111</v>
      </c>
      <c r="B1178" s="60">
        <v>44</v>
      </c>
      <c r="C1178" s="60">
        <v>66</v>
      </c>
      <c r="D1178" s="61">
        <f>B1178/C1178</f>
        <v>0.666666666666667</v>
      </c>
    </row>
    <row r="1179" ht="20.1" customHeight="1" spans="1:4">
      <c r="A1179" s="43" t="s">
        <v>112</v>
      </c>
      <c r="B1179" s="60">
        <v>310</v>
      </c>
      <c r="C1179" s="60">
        <v>297</v>
      </c>
      <c r="D1179" s="61">
        <f>B1179/C1179</f>
        <v>1.04377104377104</v>
      </c>
    </row>
    <row r="1180" ht="20.1" customHeight="1" spans="1:4">
      <c r="A1180" s="43" t="s">
        <v>113</v>
      </c>
      <c r="B1180" s="60"/>
      <c r="C1180" s="60"/>
      <c r="D1180" s="61"/>
    </row>
    <row r="1181" ht="20.1" customHeight="1" spans="1:4">
      <c r="A1181" s="43" t="s">
        <v>1003</v>
      </c>
      <c r="B1181" s="60">
        <v>14</v>
      </c>
      <c r="C1181" s="60"/>
      <c r="D1181" s="61"/>
    </row>
    <row r="1182" ht="20.1" customHeight="1" spans="1:4">
      <c r="A1182" s="43" t="s">
        <v>1004</v>
      </c>
      <c r="B1182" s="60"/>
      <c r="C1182" s="60">
        <v>4</v>
      </c>
      <c r="D1182" s="61"/>
    </row>
    <row r="1183" ht="20.1" customHeight="1" spans="1:4">
      <c r="A1183" s="43" t="s">
        <v>1005</v>
      </c>
      <c r="B1183" s="60"/>
      <c r="C1183" s="60"/>
      <c r="D1183" s="61"/>
    </row>
    <row r="1184" ht="20.1" customHeight="1" spans="1:4">
      <c r="A1184" s="43" t="s">
        <v>1006</v>
      </c>
      <c r="B1184" s="60"/>
      <c r="C1184" s="60"/>
      <c r="D1184" s="61"/>
    </row>
    <row r="1185" ht="20.1" customHeight="1" spans="1:4">
      <c r="A1185" s="43" t="s">
        <v>1007</v>
      </c>
      <c r="B1185" s="60">
        <v>63</v>
      </c>
      <c r="C1185" s="60">
        <v>78</v>
      </c>
      <c r="D1185" s="61">
        <f>B1185/C1185</f>
        <v>0.807692307692308</v>
      </c>
    </row>
    <row r="1186" ht="20.1" customHeight="1" spans="1:4">
      <c r="A1186" s="43" t="s">
        <v>1008</v>
      </c>
      <c r="B1186" s="60"/>
      <c r="C1186" s="60"/>
      <c r="D1186" s="61"/>
    </row>
    <row r="1187" ht="20.1" customHeight="1" spans="1:4">
      <c r="A1187" s="43" t="s">
        <v>1009</v>
      </c>
      <c r="B1187" s="60"/>
      <c r="C1187" s="60"/>
      <c r="D1187" s="61"/>
    </row>
    <row r="1188" ht="20.1" customHeight="1" spans="1:4">
      <c r="A1188" s="43" t="s">
        <v>1010</v>
      </c>
      <c r="B1188" s="60"/>
      <c r="C1188" s="60"/>
      <c r="D1188" s="61"/>
    </row>
    <row r="1189" ht="20.1" customHeight="1" spans="1:4">
      <c r="A1189" s="43" t="s">
        <v>1011</v>
      </c>
      <c r="B1189" s="60"/>
      <c r="C1189" s="60"/>
      <c r="D1189" s="61"/>
    </row>
    <row r="1190" ht="20.1" customHeight="1" spans="1:4">
      <c r="A1190" s="43" t="s">
        <v>1012</v>
      </c>
      <c r="B1190" s="60"/>
      <c r="C1190" s="60"/>
      <c r="D1190" s="61"/>
    </row>
    <row r="1191" ht="20.1" customHeight="1" spans="1:4">
      <c r="A1191" s="43" t="s">
        <v>1013</v>
      </c>
      <c r="B1191" s="60"/>
      <c r="C1191" s="60"/>
      <c r="D1191" s="61"/>
    </row>
    <row r="1192" ht="20.1" customHeight="1" spans="1:4">
      <c r="A1192" s="43" t="s">
        <v>1014</v>
      </c>
      <c r="B1192" s="60"/>
      <c r="C1192" s="60"/>
      <c r="D1192" s="61"/>
    </row>
    <row r="1193" ht="20.1" customHeight="1" spans="1:4">
      <c r="A1193" s="43" t="s">
        <v>1015</v>
      </c>
      <c r="B1193" s="60"/>
      <c r="C1193" s="60"/>
      <c r="D1193" s="61"/>
    </row>
    <row r="1194" ht="20.1" customHeight="1" spans="1:4">
      <c r="A1194" s="43" t="s">
        <v>1016</v>
      </c>
      <c r="B1194" s="60"/>
      <c r="C1194" s="60"/>
      <c r="D1194" s="61"/>
    </row>
    <row r="1195" ht="20.1" customHeight="1" spans="1:4">
      <c r="A1195" s="43" t="s">
        <v>1017</v>
      </c>
      <c r="B1195" s="60"/>
      <c r="C1195" s="60"/>
      <c r="D1195" s="61"/>
    </row>
    <row r="1196" ht="20.1" customHeight="1" spans="1:4">
      <c r="A1196" s="43" t="s">
        <v>1018</v>
      </c>
      <c r="B1196" s="60"/>
      <c r="C1196" s="60"/>
      <c r="D1196" s="61"/>
    </row>
    <row r="1197" ht="20.1" customHeight="1" spans="1:4">
      <c r="A1197" s="43" t="s">
        <v>1019</v>
      </c>
      <c r="B1197" s="60"/>
      <c r="C1197" s="60"/>
      <c r="D1197" s="61"/>
    </row>
    <row r="1198" ht="20.1" customHeight="1" spans="1:4">
      <c r="A1198" s="43" t="s">
        <v>1020</v>
      </c>
      <c r="B1198" s="60"/>
      <c r="C1198" s="60"/>
      <c r="D1198" s="61"/>
    </row>
    <row r="1199" ht="20.1" customHeight="1" spans="1:4">
      <c r="A1199" s="43" t="s">
        <v>1021</v>
      </c>
      <c r="B1199" s="60"/>
      <c r="C1199" s="60"/>
      <c r="D1199" s="61"/>
    </row>
    <row r="1200" ht="20.1" customHeight="1" spans="1:4">
      <c r="A1200" s="43" t="s">
        <v>1022</v>
      </c>
      <c r="B1200" s="60"/>
      <c r="C1200" s="60"/>
      <c r="D1200" s="61"/>
    </row>
    <row r="1201" ht="20.1" customHeight="1" spans="1:4">
      <c r="A1201" s="43" t="s">
        <v>1023</v>
      </c>
      <c r="B1201" s="60"/>
      <c r="C1201" s="60"/>
      <c r="D1201" s="61"/>
    </row>
    <row r="1202" ht="20.1" customHeight="1" spans="1:4">
      <c r="A1202" s="43" t="s">
        <v>120</v>
      </c>
      <c r="B1202" s="60">
        <v>140</v>
      </c>
      <c r="C1202" s="60">
        <v>132</v>
      </c>
      <c r="D1202" s="61">
        <f>B1202/C1202</f>
        <v>1.06060606060606</v>
      </c>
    </row>
    <row r="1203" ht="20.1" customHeight="1" spans="1:4">
      <c r="A1203" s="43" t="s">
        <v>1024</v>
      </c>
      <c r="B1203" s="60">
        <v>180</v>
      </c>
      <c r="C1203" s="60">
        <v>172</v>
      </c>
      <c r="D1203" s="61">
        <f>B1203/C1203</f>
        <v>1.04651162790698</v>
      </c>
    </row>
    <row r="1204" ht="20.1" customHeight="1" spans="1:4">
      <c r="A1204" s="42" t="s">
        <v>1025</v>
      </c>
      <c r="B1204" s="60">
        <v>8</v>
      </c>
      <c r="C1204" s="60">
        <v>8</v>
      </c>
      <c r="D1204" s="61">
        <f>B1204/C1204</f>
        <v>1</v>
      </c>
    </row>
    <row r="1205" ht="20.1" customHeight="1" spans="1:4">
      <c r="A1205" s="43" t="s">
        <v>111</v>
      </c>
      <c r="B1205" s="60"/>
      <c r="C1205" s="60"/>
      <c r="D1205" s="61"/>
    </row>
    <row r="1206" ht="20.1" customHeight="1" spans="1:4">
      <c r="A1206" s="43" t="s">
        <v>112</v>
      </c>
      <c r="B1206" s="60"/>
      <c r="C1206" s="60"/>
      <c r="D1206" s="61"/>
    </row>
    <row r="1207" ht="20.1" customHeight="1" spans="1:4">
      <c r="A1207" s="43" t="s">
        <v>113</v>
      </c>
      <c r="B1207" s="60"/>
      <c r="C1207" s="60"/>
      <c r="D1207" s="61"/>
    </row>
    <row r="1208" ht="20.1" customHeight="1" spans="1:4">
      <c r="A1208" s="43" t="s">
        <v>1026</v>
      </c>
      <c r="B1208" s="60"/>
      <c r="C1208" s="60">
        <v>8</v>
      </c>
      <c r="D1208" s="61"/>
    </row>
    <row r="1209" ht="20.1" customHeight="1" spans="1:4">
      <c r="A1209" s="43" t="s">
        <v>1027</v>
      </c>
      <c r="B1209" s="60"/>
      <c r="C1209" s="60"/>
      <c r="D1209" s="61"/>
    </row>
    <row r="1210" ht="20.1" customHeight="1" spans="1:4">
      <c r="A1210" s="43" t="s">
        <v>1028</v>
      </c>
      <c r="B1210" s="60"/>
      <c r="C1210" s="60"/>
      <c r="D1210" s="61"/>
    </row>
    <row r="1211" ht="20.1" customHeight="1" spans="1:4">
      <c r="A1211" s="43" t="s">
        <v>1029</v>
      </c>
      <c r="B1211" s="60"/>
      <c r="C1211" s="60"/>
      <c r="D1211" s="61"/>
    </row>
    <row r="1212" ht="20.1" customHeight="1" spans="1:4">
      <c r="A1212" s="43" t="s">
        <v>1030</v>
      </c>
      <c r="B1212" s="60"/>
      <c r="C1212" s="60"/>
      <c r="D1212" s="61"/>
    </row>
    <row r="1213" ht="20.1" customHeight="1" spans="1:4">
      <c r="A1213" s="43" t="s">
        <v>1031</v>
      </c>
      <c r="B1213" s="60"/>
      <c r="C1213" s="60"/>
      <c r="D1213" s="61"/>
    </row>
    <row r="1214" ht="20.1" customHeight="1" spans="1:4">
      <c r="A1214" s="43" t="s">
        <v>1032</v>
      </c>
      <c r="B1214" s="60"/>
      <c r="C1214" s="60"/>
      <c r="D1214" s="61"/>
    </row>
    <row r="1215" ht="20.1" customHeight="1" spans="1:4">
      <c r="A1215" s="43" t="s">
        <v>1033</v>
      </c>
      <c r="B1215" s="60"/>
      <c r="C1215" s="60"/>
      <c r="D1215" s="61"/>
    </row>
    <row r="1216" ht="20.1" customHeight="1" spans="1:4">
      <c r="A1216" s="43" t="s">
        <v>1034</v>
      </c>
      <c r="B1216" s="60"/>
      <c r="C1216" s="60"/>
      <c r="D1216" s="61"/>
    </row>
    <row r="1217" ht="20.1" customHeight="1" spans="1:4">
      <c r="A1217" s="43" t="s">
        <v>1035</v>
      </c>
      <c r="B1217" s="60"/>
      <c r="C1217" s="60"/>
      <c r="D1217" s="61"/>
    </row>
    <row r="1218" ht="20.1" customHeight="1" spans="1:4">
      <c r="A1218" s="43" t="s">
        <v>1036</v>
      </c>
      <c r="B1218" s="60">
        <v>8</v>
      </c>
      <c r="C1218" s="60"/>
      <c r="D1218" s="61"/>
    </row>
    <row r="1219" ht="20.1" customHeight="1" spans="1:4">
      <c r="A1219" s="42" t="s">
        <v>1037</v>
      </c>
      <c r="B1219" s="60"/>
      <c r="C1219" s="60"/>
      <c r="D1219" s="61"/>
    </row>
    <row r="1220" ht="20.1" customHeight="1" spans="1:4">
      <c r="A1220" s="43" t="s">
        <v>1038</v>
      </c>
      <c r="B1220" s="60"/>
      <c r="C1220" s="60"/>
      <c r="D1220" s="61"/>
    </row>
    <row r="1221" ht="20.1" customHeight="1" spans="1:4">
      <c r="A1221" s="42" t="s">
        <v>1039</v>
      </c>
      <c r="B1221" s="60">
        <v>3441</v>
      </c>
      <c r="C1221" s="60">
        <v>5019</v>
      </c>
      <c r="D1221" s="61">
        <f>B1221/C1221</f>
        <v>0.685594739988045</v>
      </c>
    </row>
    <row r="1222" ht="20.1" customHeight="1" spans="1:4">
      <c r="A1222" s="42" t="s">
        <v>1040</v>
      </c>
      <c r="B1222" s="60">
        <v>3441</v>
      </c>
      <c r="C1222" s="60">
        <v>5019</v>
      </c>
      <c r="D1222" s="61">
        <f>B1222/C1222</f>
        <v>0.685594739988045</v>
      </c>
    </row>
    <row r="1223" ht="20.1" customHeight="1" spans="1:4">
      <c r="A1223" s="43" t="s">
        <v>1041</v>
      </c>
      <c r="B1223" s="60"/>
      <c r="C1223" s="60">
        <v>20</v>
      </c>
      <c r="D1223" s="61"/>
    </row>
    <row r="1224" ht="20.1" customHeight="1" spans="1:4">
      <c r="A1224" s="43" t="s">
        <v>1042</v>
      </c>
      <c r="B1224" s="60"/>
      <c r="C1224" s="60"/>
      <c r="D1224" s="61"/>
    </row>
    <row r="1225" ht="20.1" customHeight="1" spans="1:4">
      <c r="A1225" s="43" t="s">
        <v>1043</v>
      </c>
      <c r="B1225" s="60">
        <v>60</v>
      </c>
      <c r="C1225" s="60">
        <v>498</v>
      </c>
      <c r="D1225" s="61">
        <f>B1225/C1225</f>
        <v>0.120481927710843</v>
      </c>
    </row>
    <row r="1226" ht="20.1" customHeight="1" spans="1:4">
      <c r="A1226" s="43" t="s">
        <v>1044</v>
      </c>
      <c r="B1226" s="60"/>
      <c r="C1226" s="60"/>
      <c r="D1226" s="61"/>
    </row>
    <row r="1227" ht="20.1" customHeight="1" spans="1:4">
      <c r="A1227" s="43" t="s">
        <v>1045</v>
      </c>
      <c r="B1227" s="60">
        <v>22</v>
      </c>
      <c r="C1227" s="60">
        <v>7</v>
      </c>
      <c r="D1227" s="61">
        <f>B1227/C1227</f>
        <v>3.14285714285714</v>
      </c>
    </row>
    <row r="1228" ht="20.1" customHeight="1" spans="1:4">
      <c r="A1228" s="43" t="s">
        <v>1046</v>
      </c>
      <c r="B1228" s="60">
        <v>1963</v>
      </c>
      <c r="C1228" s="60">
        <v>344</v>
      </c>
      <c r="D1228" s="61">
        <f>B1228/C1228</f>
        <v>5.70639534883721</v>
      </c>
    </row>
    <row r="1229" ht="20.1" customHeight="1" spans="1:4">
      <c r="A1229" s="43" t="s">
        <v>1047</v>
      </c>
      <c r="B1229" s="60">
        <v>8</v>
      </c>
      <c r="C1229" s="60">
        <v>30</v>
      </c>
      <c r="D1229" s="61">
        <f>B1229/C1229</f>
        <v>0.266666666666667</v>
      </c>
    </row>
    <row r="1230" ht="20.1" customHeight="1" spans="1:4">
      <c r="A1230" s="43" t="s">
        <v>1048</v>
      </c>
      <c r="B1230" s="60">
        <v>1378</v>
      </c>
      <c r="C1230" s="60">
        <v>2633</v>
      </c>
      <c r="D1230" s="61">
        <f>B1230/C1230</f>
        <v>0.523357387011014</v>
      </c>
    </row>
    <row r="1231" ht="20.1" customHeight="1" spans="1:4">
      <c r="A1231" s="43" t="s">
        <v>1049</v>
      </c>
      <c r="B1231" s="60"/>
      <c r="C1231" s="60"/>
      <c r="D1231" s="61"/>
    </row>
    <row r="1232" ht="20.1" customHeight="1" spans="1:4">
      <c r="A1232" s="43" t="s">
        <v>1050</v>
      </c>
      <c r="B1232" s="60">
        <v>10</v>
      </c>
      <c r="C1232" s="60">
        <v>1487</v>
      </c>
      <c r="D1232" s="61">
        <f>B1232/C1232</f>
        <v>0.00672494956287828</v>
      </c>
    </row>
    <row r="1233" ht="20.1" customHeight="1" spans="1:4">
      <c r="A1233" s="42" t="s">
        <v>1051</v>
      </c>
      <c r="B1233" s="60"/>
      <c r="C1233" s="60"/>
      <c r="D1233" s="61"/>
    </row>
    <row r="1234" ht="20.1" customHeight="1" spans="1:4">
      <c r="A1234" s="43" t="s">
        <v>1052</v>
      </c>
      <c r="B1234" s="60"/>
      <c r="C1234" s="60"/>
      <c r="D1234" s="61"/>
    </row>
    <row r="1235" ht="20.1" customHeight="1" spans="1:4">
      <c r="A1235" s="43" t="s">
        <v>1053</v>
      </c>
      <c r="B1235" s="60"/>
      <c r="C1235" s="60"/>
      <c r="D1235" s="61"/>
    </row>
    <row r="1236" ht="20.1" customHeight="1" spans="1:4">
      <c r="A1236" s="43" t="s">
        <v>1054</v>
      </c>
      <c r="B1236" s="60"/>
      <c r="C1236" s="60"/>
      <c r="D1236" s="61"/>
    </row>
    <row r="1237" ht="20.1" customHeight="1" spans="1:4">
      <c r="A1237" s="42" t="s">
        <v>1055</v>
      </c>
      <c r="B1237" s="60"/>
      <c r="C1237" s="60"/>
      <c r="D1237" s="61"/>
    </row>
    <row r="1238" ht="20.1" customHeight="1" spans="1:4">
      <c r="A1238" s="43" t="s">
        <v>1056</v>
      </c>
      <c r="B1238" s="60"/>
      <c r="C1238" s="60"/>
      <c r="D1238" s="61"/>
    </row>
    <row r="1239" ht="20.1" customHeight="1" spans="1:4">
      <c r="A1239" s="43" t="s">
        <v>1057</v>
      </c>
      <c r="B1239" s="60"/>
      <c r="C1239" s="60"/>
      <c r="D1239" s="61"/>
    </row>
    <row r="1240" ht="20.1" customHeight="1" spans="1:4">
      <c r="A1240" s="43" t="s">
        <v>1058</v>
      </c>
      <c r="B1240" s="60"/>
      <c r="C1240" s="60"/>
      <c r="D1240" s="61"/>
    </row>
    <row r="1241" ht="20.1" customHeight="1" spans="1:4">
      <c r="A1241" s="42" t="s">
        <v>1059</v>
      </c>
      <c r="B1241" s="60">
        <v>871</v>
      </c>
      <c r="C1241" s="60">
        <v>31</v>
      </c>
      <c r="D1241" s="61">
        <f>B1241/C1241</f>
        <v>28.0967741935484</v>
      </c>
    </row>
    <row r="1242" ht="20.1" customHeight="1" spans="1:4">
      <c r="A1242" s="42" t="s">
        <v>1060</v>
      </c>
      <c r="B1242" s="60">
        <v>871</v>
      </c>
      <c r="C1242" s="60">
        <v>31</v>
      </c>
      <c r="D1242" s="61">
        <f>B1242/C1242</f>
        <v>28.0967741935484</v>
      </c>
    </row>
    <row r="1243" ht="20.1" customHeight="1" spans="1:4">
      <c r="A1243" s="43" t="s">
        <v>111</v>
      </c>
      <c r="B1243" s="60"/>
      <c r="C1243" s="60"/>
      <c r="D1243" s="61"/>
    </row>
    <row r="1244" ht="20.1" customHeight="1" spans="1:4">
      <c r="A1244" s="43" t="s">
        <v>112</v>
      </c>
      <c r="B1244" s="60"/>
      <c r="C1244" s="60"/>
      <c r="D1244" s="61"/>
    </row>
    <row r="1245" ht="20.1" customHeight="1" spans="1:4">
      <c r="A1245" s="43" t="s">
        <v>113</v>
      </c>
      <c r="B1245" s="60"/>
      <c r="C1245" s="60"/>
      <c r="D1245" s="61"/>
    </row>
    <row r="1246" ht="20.1" customHeight="1" spans="1:4">
      <c r="A1246" s="43" t="s">
        <v>1061</v>
      </c>
      <c r="B1246" s="60"/>
      <c r="C1246" s="60"/>
      <c r="D1246" s="61"/>
    </row>
    <row r="1247" ht="20.1" customHeight="1" spans="1:4">
      <c r="A1247" s="43" t="s">
        <v>1062</v>
      </c>
      <c r="B1247" s="60"/>
      <c r="C1247" s="60"/>
      <c r="D1247" s="61"/>
    </row>
    <row r="1248" ht="20.1" customHeight="1" spans="1:4">
      <c r="A1248" s="43" t="s">
        <v>1063</v>
      </c>
      <c r="B1248" s="60"/>
      <c r="C1248" s="60"/>
      <c r="D1248" s="61"/>
    </row>
    <row r="1249" ht="20.1" customHeight="1" spans="1:4">
      <c r="A1249" s="43" t="s">
        <v>1064</v>
      </c>
      <c r="B1249" s="60"/>
      <c r="C1249" s="60"/>
      <c r="D1249" s="61"/>
    </row>
    <row r="1250" ht="20.1" customHeight="1" spans="1:4">
      <c r="A1250" s="43" t="s">
        <v>1065</v>
      </c>
      <c r="B1250" s="60"/>
      <c r="C1250" s="60"/>
      <c r="D1250" s="61"/>
    </row>
    <row r="1251" ht="20.1" customHeight="1" spans="1:4">
      <c r="A1251" s="43" t="s">
        <v>1066</v>
      </c>
      <c r="B1251" s="60"/>
      <c r="C1251" s="60"/>
      <c r="D1251" s="61"/>
    </row>
    <row r="1252" ht="20.1" customHeight="1" spans="1:4">
      <c r="A1252" s="43" t="s">
        <v>1067</v>
      </c>
      <c r="B1252" s="60"/>
      <c r="C1252" s="60"/>
      <c r="D1252" s="61"/>
    </row>
    <row r="1253" ht="20.1" customHeight="1" spans="1:4">
      <c r="A1253" s="43" t="s">
        <v>1068</v>
      </c>
      <c r="B1253" s="60"/>
      <c r="C1253" s="60">
        <v>20</v>
      </c>
      <c r="D1253" s="61"/>
    </row>
    <row r="1254" ht="20.1" customHeight="1" spans="1:4">
      <c r="A1254" s="43" t="s">
        <v>1069</v>
      </c>
      <c r="B1254" s="60"/>
      <c r="C1254" s="60"/>
      <c r="D1254" s="61"/>
    </row>
    <row r="1255" ht="20.1" customHeight="1" spans="1:4">
      <c r="A1255" s="43" t="s">
        <v>1070</v>
      </c>
      <c r="B1255" s="60"/>
      <c r="C1255" s="60"/>
      <c r="D1255" s="61"/>
    </row>
    <row r="1256" ht="20.1" customHeight="1" spans="1:4">
      <c r="A1256" s="43" t="s">
        <v>1071</v>
      </c>
      <c r="B1256" s="60"/>
      <c r="C1256" s="60"/>
      <c r="D1256" s="61"/>
    </row>
    <row r="1257" ht="20.1" customHeight="1" spans="1:4">
      <c r="A1257" s="43" t="s">
        <v>1072</v>
      </c>
      <c r="B1257" s="60"/>
      <c r="C1257" s="60"/>
      <c r="D1257" s="61"/>
    </row>
    <row r="1258" ht="20.1" customHeight="1" spans="1:4">
      <c r="A1258" s="43" t="s">
        <v>120</v>
      </c>
      <c r="B1258" s="60"/>
      <c r="C1258" s="60"/>
      <c r="D1258" s="61"/>
    </row>
    <row r="1259" ht="20.1" customHeight="1" spans="1:4">
      <c r="A1259" s="43" t="s">
        <v>1073</v>
      </c>
      <c r="B1259" s="60">
        <v>871</v>
      </c>
      <c r="C1259" s="60">
        <v>11</v>
      </c>
      <c r="D1259" s="61">
        <f>B1259/C1259</f>
        <v>79.1818181818182</v>
      </c>
    </row>
    <row r="1260" ht="20.1" customHeight="1" spans="1:4">
      <c r="A1260" s="42" t="s">
        <v>1074</v>
      </c>
      <c r="B1260" s="60"/>
      <c r="C1260" s="60"/>
      <c r="D1260" s="61"/>
    </row>
    <row r="1261" ht="20.1" customHeight="1" spans="1:4">
      <c r="A1261" s="43" t="s">
        <v>111</v>
      </c>
      <c r="B1261" s="60"/>
      <c r="C1261" s="60"/>
      <c r="D1261" s="61"/>
    </row>
    <row r="1262" ht="20.1" customHeight="1" spans="1:4">
      <c r="A1262" s="43" t="s">
        <v>112</v>
      </c>
      <c r="B1262" s="60"/>
      <c r="C1262" s="60"/>
      <c r="D1262" s="61"/>
    </row>
    <row r="1263" ht="20.1" customHeight="1" spans="1:4">
      <c r="A1263" s="43" t="s">
        <v>113</v>
      </c>
      <c r="B1263" s="60"/>
      <c r="C1263" s="60"/>
      <c r="D1263" s="61"/>
    </row>
    <row r="1264" ht="20.1" customHeight="1" spans="1:4">
      <c r="A1264" s="43" t="s">
        <v>1075</v>
      </c>
      <c r="B1264" s="60"/>
      <c r="C1264" s="60"/>
      <c r="D1264" s="61"/>
    </row>
    <row r="1265" ht="20.1" customHeight="1" spans="1:4">
      <c r="A1265" s="43" t="s">
        <v>1076</v>
      </c>
      <c r="B1265" s="60"/>
      <c r="C1265" s="60"/>
      <c r="D1265" s="61"/>
    </row>
    <row r="1266" ht="20.1" customHeight="1" spans="1:4">
      <c r="A1266" s="43" t="s">
        <v>1077</v>
      </c>
      <c r="B1266" s="60"/>
      <c r="C1266" s="60"/>
      <c r="D1266" s="61"/>
    </row>
    <row r="1267" ht="20.1" customHeight="1" spans="1:4">
      <c r="A1267" s="43" t="s">
        <v>1078</v>
      </c>
      <c r="B1267" s="60"/>
      <c r="C1267" s="60"/>
      <c r="D1267" s="61"/>
    </row>
    <row r="1268" ht="20.1" customHeight="1" spans="1:4">
      <c r="A1268" s="43" t="s">
        <v>1079</v>
      </c>
      <c r="B1268" s="60"/>
      <c r="C1268" s="60"/>
      <c r="D1268" s="61"/>
    </row>
    <row r="1269" ht="20.1" customHeight="1" spans="1:4">
      <c r="A1269" s="43" t="s">
        <v>1080</v>
      </c>
      <c r="B1269" s="60"/>
      <c r="C1269" s="60"/>
      <c r="D1269" s="61"/>
    </row>
    <row r="1270" ht="20.1" customHeight="1" spans="1:4">
      <c r="A1270" s="43" t="s">
        <v>1081</v>
      </c>
      <c r="B1270" s="60"/>
      <c r="C1270" s="60"/>
      <c r="D1270" s="61"/>
    </row>
    <row r="1271" ht="20.1" customHeight="1" spans="1:4">
      <c r="A1271" s="43" t="s">
        <v>1082</v>
      </c>
      <c r="B1271" s="60"/>
      <c r="C1271" s="60"/>
      <c r="D1271" s="61"/>
    </row>
    <row r="1272" ht="20.1" customHeight="1" spans="1:4">
      <c r="A1272" s="43" t="s">
        <v>120</v>
      </c>
      <c r="B1272" s="60"/>
      <c r="C1272" s="60"/>
      <c r="D1272" s="61"/>
    </row>
    <row r="1273" ht="20.1" customHeight="1" spans="1:4">
      <c r="A1273" s="43" t="s">
        <v>1083</v>
      </c>
      <c r="B1273" s="60"/>
      <c r="C1273" s="60"/>
      <c r="D1273" s="61"/>
    </row>
    <row r="1274" ht="20.1" customHeight="1" spans="1:4">
      <c r="A1274" s="42" t="s">
        <v>1084</v>
      </c>
      <c r="B1274" s="60"/>
      <c r="C1274" s="60"/>
      <c r="D1274" s="61"/>
    </row>
    <row r="1275" ht="20.1" customHeight="1" spans="1:4">
      <c r="A1275" s="43" t="s">
        <v>1085</v>
      </c>
      <c r="B1275" s="60"/>
      <c r="C1275" s="60"/>
      <c r="D1275" s="61"/>
    </row>
    <row r="1276" ht="20.1" customHeight="1" spans="1:4">
      <c r="A1276" s="43" t="s">
        <v>1086</v>
      </c>
      <c r="B1276" s="60"/>
      <c r="C1276" s="60"/>
      <c r="D1276" s="61"/>
    </row>
    <row r="1277" ht="20.1" customHeight="1" spans="1:4">
      <c r="A1277" s="43" t="s">
        <v>1087</v>
      </c>
      <c r="B1277" s="60"/>
      <c r="C1277" s="60"/>
      <c r="D1277" s="61"/>
    </row>
    <row r="1278" ht="20.1" customHeight="1" spans="1:4">
      <c r="A1278" s="43" t="s">
        <v>1088</v>
      </c>
      <c r="B1278" s="60"/>
      <c r="C1278" s="60"/>
      <c r="D1278" s="61"/>
    </row>
    <row r="1279" ht="20.1" customHeight="1" spans="1:4">
      <c r="A1279" s="43" t="s">
        <v>1089</v>
      </c>
      <c r="B1279" s="60"/>
      <c r="C1279" s="60"/>
      <c r="D1279" s="61"/>
    </row>
    <row r="1280" ht="20.1" customHeight="1" spans="1:4">
      <c r="A1280" s="42" t="s">
        <v>1090</v>
      </c>
      <c r="B1280" s="60"/>
      <c r="C1280" s="60"/>
      <c r="D1280" s="61"/>
    </row>
    <row r="1281" ht="20.1" customHeight="1" spans="1:4">
      <c r="A1281" s="43" t="s">
        <v>1091</v>
      </c>
      <c r="B1281" s="60"/>
      <c r="C1281" s="60"/>
      <c r="D1281" s="61"/>
    </row>
    <row r="1282" ht="20.1" customHeight="1" spans="1:4">
      <c r="A1282" s="43" t="s">
        <v>1092</v>
      </c>
      <c r="B1282" s="60"/>
      <c r="C1282" s="60"/>
      <c r="D1282" s="61"/>
    </row>
    <row r="1283" ht="20.1" customHeight="1" spans="1:4">
      <c r="A1283" s="43" t="s">
        <v>1093</v>
      </c>
      <c r="B1283" s="60"/>
      <c r="C1283" s="60"/>
      <c r="D1283" s="61"/>
    </row>
    <row r="1284" ht="20.1" customHeight="1" spans="1:4">
      <c r="A1284" s="43" t="s">
        <v>1094</v>
      </c>
      <c r="B1284" s="60"/>
      <c r="C1284" s="60"/>
      <c r="D1284" s="61"/>
    </row>
    <row r="1285" ht="20.1" customHeight="1" spans="1:4">
      <c r="A1285" s="43" t="s">
        <v>1095</v>
      </c>
      <c r="B1285" s="60"/>
      <c r="C1285" s="60"/>
      <c r="D1285" s="61"/>
    </row>
    <row r="1286" ht="20.1" customHeight="1" spans="1:4">
      <c r="A1286" s="42" t="s">
        <v>1096</v>
      </c>
      <c r="B1286" s="60"/>
      <c r="C1286" s="60"/>
      <c r="D1286" s="61"/>
    </row>
    <row r="1287" ht="20.1" customHeight="1" spans="1:4">
      <c r="A1287" s="43" t="s">
        <v>1097</v>
      </c>
      <c r="B1287" s="60"/>
      <c r="C1287" s="60"/>
      <c r="D1287" s="61"/>
    </row>
    <row r="1288" ht="20.1" customHeight="1" spans="1:4">
      <c r="A1288" s="43" t="s">
        <v>1098</v>
      </c>
      <c r="B1288" s="60"/>
      <c r="C1288" s="60"/>
      <c r="D1288" s="61"/>
    </row>
    <row r="1289" ht="20.1" customHeight="1" spans="1:4">
      <c r="A1289" s="43" t="s">
        <v>1099</v>
      </c>
      <c r="B1289" s="60"/>
      <c r="C1289" s="60"/>
      <c r="D1289" s="61"/>
    </row>
    <row r="1290" ht="20.1" customHeight="1" spans="1:4">
      <c r="A1290" s="43" t="s">
        <v>1100</v>
      </c>
      <c r="B1290" s="60"/>
      <c r="C1290" s="60"/>
      <c r="D1290" s="61"/>
    </row>
    <row r="1291" ht="20.1" customHeight="1" spans="1:4">
      <c r="A1291" s="43" t="s">
        <v>1101</v>
      </c>
      <c r="B1291" s="60"/>
      <c r="C1291" s="60"/>
      <c r="D1291" s="61"/>
    </row>
    <row r="1292" ht="20.1" customHeight="1" spans="1:4">
      <c r="A1292" s="43" t="s">
        <v>1102</v>
      </c>
      <c r="B1292" s="60"/>
      <c r="C1292" s="60"/>
      <c r="D1292" s="61"/>
    </row>
    <row r="1293" ht="20.1" customHeight="1" spans="1:4">
      <c r="A1293" s="43" t="s">
        <v>1103</v>
      </c>
      <c r="B1293" s="60"/>
      <c r="C1293" s="60"/>
      <c r="D1293" s="61"/>
    </row>
    <row r="1294" ht="20.1" customHeight="1" spans="1:4">
      <c r="A1294" s="43" t="s">
        <v>1104</v>
      </c>
      <c r="B1294" s="60"/>
      <c r="C1294" s="60"/>
      <c r="D1294" s="61"/>
    </row>
    <row r="1295" ht="20.1" customHeight="1" spans="1:4">
      <c r="A1295" s="43" t="s">
        <v>1105</v>
      </c>
      <c r="B1295" s="60"/>
      <c r="C1295" s="60"/>
      <c r="D1295" s="61"/>
    </row>
    <row r="1296" ht="20.1" customHeight="1" spans="1:4">
      <c r="A1296" s="43" t="s">
        <v>1106</v>
      </c>
      <c r="B1296" s="60"/>
      <c r="C1296" s="60"/>
      <c r="D1296" s="61"/>
    </row>
    <row r="1297" ht="20.1" customHeight="1" spans="1:4">
      <c r="A1297" s="43" t="s">
        <v>1107</v>
      </c>
      <c r="B1297" s="60"/>
      <c r="C1297" s="60"/>
      <c r="D1297" s="61"/>
    </row>
    <row r="1298" ht="20.1" customHeight="1" spans="1:4">
      <c r="A1298" s="43" t="s">
        <v>1108</v>
      </c>
      <c r="B1298" s="60"/>
      <c r="C1298" s="60"/>
      <c r="D1298" s="61"/>
    </row>
    <row r="1299" ht="20.1" customHeight="1" spans="1:4">
      <c r="A1299" s="42" t="s">
        <v>1109</v>
      </c>
      <c r="B1299" s="60">
        <v>667</v>
      </c>
      <c r="C1299" s="60">
        <v>688</v>
      </c>
      <c r="D1299" s="61">
        <f>B1299/C1299</f>
        <v>0.969476744186046</v>
      </c>
    </row>
    <row r="1300" ht="20.1" customHeight="1" spans="1:4">
      <c r="A1300" s="42" t="s">
        <v>1110</v>
      </c>
      <c r="B1300" s="60">
        <v>197</v>
      </c>
      <c r="C1300" s="60">
        <v>408</v>
      </c>
      <c r="D1300" s="61">
        <f>B1300/C1300</f>
        <v>0.482843137254902</v>
      </c>
    </row>
    <row r="1301" ht="20.1" customHeight="1" spans="1:4">
      <c r="A1301" s="43" t="s">
        <v>111</v>
      </c>
      <c r="B1301" s="60">
        <v>90</v>
      </c>
      <c r="C1301" s="60">
        <v>318</v>
      </c>
      <c r="D1301" s="61">
        <f>B1301/C1301</f>
        <v>0.283018867924528</v>
      </c>
    </row>
    <row r="1302" ht="20.1" customHeight="1" spans="1:4">
      <c r="A1302" s="43" t="s">
        <v>112</v>
      </c>
      <c r="B1302" s="60">
        <v>20</v>
      </c>
      <c r="C1302" s="60">
        <v>56</v>
      </c>
      <c r="D1302" s="61">
        <f>B1302/C1302</f>
        <v>0.357142857142857</v>
      </c>
    </row>
    <row r="1303" ht="20.1" customHeight="1" spans="1:4">
      <c r="A1303" s="43" t="s">
        <v>113</v>
      </c>
      <c r="B1303" s="60"/>
      <c r="C1303" s="60"/>
      <c r="D1303" s="61"/>
    </row>
    <row r="1304" ht="20.1" customHeight="1" spans="1:4">
      <c r="A1304" s="43" t="s">
        <v>1111</v>
      </c>
      <c r="B1304" s="60"/>
      <c r="C1304" s="60"/>
      <c r="D1304" s="61"/>
    </row>
    <row r="1305" ht="20.1" customHeight="1" spans="1:4">
      <c r="A1305" s="43" t="s">
        <v>1112</v>
      </c>
      <c r="B1305" s="60"/>
      <c r="C1305" s="60"/>
      <c r="D1305" s="61"/>
    </row>
    <row r="1306" ht="20.1" customHeight="1" spans="1:4">
      <c r="A1306" s="43" t="s">
        <v>1113</v>
      </c>
      <c r="B1306" s="60">
        <v>9</v>
      </c>
      <c r="C1306" s="60">
        <v>6</v>
      </c>
      <c r="D1306" s="61">
        <f>B1306/C1306</f>
        <v>1.5</v>
      </c>
    </row>
    <row r="1307" ht="20.1" customHeight="1" spans="1:4">
      <c r="A1307" s="43" t="s">
        <v>1114</v>
      </c>
      <c r="B1307" s="60"/>
      <c r="C1307" s="60"/>
      <c r="D1307" s="61"/>
    </row>
    <row r="1308" ht="20.1" customHeight="1" spans="1:4">
      <c r="A1308" s="43" t="s">
        <v>1115</v>
      </c>
      <c r="B1308" s="60">
        <v>19</v>
      </c>
      <c r="C1308" s="60"/>
      <c r="D1308" s="61"/>
    </row>
    <row r="1309" ht="20.1" customHeight="1" spans="1:4">
      <c r="A1309" s="43" t="s">
        <v>1116</v>
      </c>
      <c r="B1309" s="60"/>
      <c r="C1309" s="60"/>
      <c r="D1309" s="61"/>
    </row>
    <row r="1310" ht="20.1" customHeight="1" spans="1:4">
      <c r="A1310" s="43" t="s">
        <v>120</v>
      </c>
      <c r="B1310" s="60">
        <v>25</v>
      </c>
      <c r="C1310" s="60"/>
      <c r="D1310" s="61"/>
    </row>
    <row r="1311" ht="20.1" customHeight="1" spans="1:4">
      <c r="A1311" s="43" t="s">
        <v>1117</v>
      </c>
      <c r="B1311" s="60">
        <v>34</v>
      </c>
      <c r="C1311" s="60">
        <v>28</v>
      </c>
      <c r="D1311" s="61">
        <f>B1311/C1311</f>
        <v>1.21428571428571</v>
      </c>
    </row>
    <row r="1312" ht="20.1" customHeight="1" spans="1:4">
      <c r="A1312" s="42" t="s">
        <v>1118</v>
      </c>
      <c r="B1312" s="60">
        <v>273</v>
      </c>
      <c r="C1312" s="60">
        <v>220</v>
      </c>
      <c r="D1312" s="61">
        <f>B1312/C1312</f>
        <v>1.24090909090909</v>
      </c>
    </row>
    <row r="1313" ht="20.1" customHeight="1" spans="1:4">
      <c r="A1313" s="43" t="s">
        <v>111</v>
      </c>
      <c r="B1313" s="60"/>
      <c r="C1313" s="60"/>
      <c r="D1313" s="61"/>
    </row>
    <row r="1314" ht="20.1" customHeight="1" spans="1:4">
      <c r="A1314" s="43" t="s">
        <v>112</v>
      </c>
      <c r="B1314" s="60"/>
      <c r="C1314" s="60"/>
      <c r="D1314" s="61"/>
    </row>
    <row r="1315" ht="20.1" customHeight="1" spans="1:4">
      <c r="A1315" s="43" t="s">
        <v>113</v>
      </c>
      <c r="B1315" s="60"/>
      <c r="C1315" s="60"/>
      <c r="D1315" s="61"/>
    </row>
    <row r="1316" ht="20.1" customHeight="1" spans="1:4">
      <c r="A1316" s="43" t="s">
        <v>1119</v>
      </c>
      <c r="B1316" s="60">
        <v>243</v>
      </c>
      <c r="C1316" s="60">
        <v>195</v>
      </c>
      <c r="D1316" s="61">
        <f>B1316/C1316</f>
        <v>1.24615384615385</v>
      </c>
    </row>
    <row r="1317" ht="20.1" customHeight="1" spans="1:4">
      <c r="A1317" s="43" t="s">
        <v>1120</v>
      </c>
      <c r="B1317" s="60">
        <v>30</v>
      </c>
      <c r="C1317" s="60">
        <v>25</v>
      </c>
      <c r="D1317" s="61">
        <f>B1317/C1317</f>
        <v>1.2</v>
      </c>
    </row>
    <row r="1318" ht="20.1" customHeight="1" spans="1:4">
      <c r="A1318" s="42" t="s">
        <v>1121</v>
      </c>
      <c r="B1318" s="60"/>
      <c r="C1318" s="60">
        <v>5</v>
      </c>
      <c r="D1318" s="61"/>
    </row>
    <row r="1319" ht="20.1" customHeight="1" spans="1:4">
      <c r="A1319" s="43" t="s">
        <v>111</v>
      </c>
      <c r="B1319" s="60"/>
      <c r="C1319" s="60"/>
      <c r="D1319" s="61"/>
    </row>
    <row r="1320" ht="20.1" customHeight="1" spans="1:4">
      <c r="A1320" s="43" t="s">
        <v>112</v>
      </c>
      <c r="B1320" s="60"/>
      <c r="C1320" s="60"/>
      <c r="D1320" s="61"/>
    </row>
    <row r="1321" ht="20.1" customHeight="1" spans="1:4">
      <c r="A1321" s="43" t="s">
        <v>113</v>
      </c>
      <c r="B1321" s="60"/>
      <c r="C1321" s="60"/>
      <c r="D1321" s="61"/>
    </row>
    <row r="1322" ht="20.1" customHeight="1" spans="1:4">
      <c r="A1322" s="43" t="s">
        <v>1122</v>
      </c>
      <c r="B1322" s="60"/>
      <c r="C1322" s="60">
        <v>5</v>
      </c>
      <c r="D1322" s="61"/>
    </row>
    <row r="1323" ht="20.1" customHeight="1" spans="1:4">
      <c r="A1323" s="43" t="s">
        <v>1123</v>
      </c>
      <c r="B1323" s="60"/>
      <c r="C1323" s="60"/>
      <c r="D1323" s="61"/>
    </row>
    <row r="1324" ht="20.1" customHeight="1" spans="1:4">
      <c r="A1324" s="42" t="s">
        <v>1124</v>
      </c>
      <c r="B1324" s="60"/>
      <c r="C1324" s="60"/>
      <c r="D1324" s="61"/>
    </row>
    <row r="1325" ht="20.1" customHeight="1" spans="1:4">
      <c r="A1325" s="43" t="s">
        <v>111</v>
      </c>
      <c r="B1325" s="60"/>
      <c r="C1325" s="60"/>
      <c r="D1325" s="61"/>
    </row>
    <row r="1326" ht="20.1" customHeight="1" spans="1:4">
      <c r="A1326" s="43" t="s">
        <v>112</v>
      </c>
      <c r="B1326" s="60"/>
      <c r="C1326" s="60"/>
      <c r="D1326" s="61"/>
    </row>
    <row r="1327" ht="20.1" customHeight="1" spans="1:4">
      <c r="A1327" s="43" t="s">
        <v>113</v>
      </c>
      <c r="B1327" s="60"/>
      <c r="C1327" s="60"/>
      <c r="D1327" s="61"/>
    </row>
    <row r="1328" ht="20.1" customHeight="1" spans="1:4">
      <c r="A1328" s="43" t="s">
        <v>1125</v>
      </c>
      <c r="B1328" s="60"/>
      <c r="C1328" s="60"/>
      <c r="D1328" s="61"/>
    </row>
    <row r="1329" ht="20.1" customHeight="1" spans="1:4">
      <c r="A1329" s="43" t="s">
        <v>1126</v>
      </c>
      <c r="B1329" s="60"/>
      <c r="C1329" s="60"/>
      <c r="D1329" s="61"/>
    </row>
    <row r="1330" ht="20.1" customHeight="1" spans="1:4">
      <c r="A1330" s="43" t="s">
        <v>120</v>
      </c>
      <c r="B1330" s="60"/>
      <c r="C1330" s="60"/>
      <c r="D1330" s="61"/>
    </row>
    <row r="1331" ht="20.1" customHeight="1" spans="1:4">
      <c r="A1331" s="43" t="s">
        <v>1127</v>
      </c>
      <c r="B1331" s="60"/>
      <c r="C1331" s="60"/>
      <c r="D1331" s="61"/>
    </row>
    <row r="1332" ht="20.1" customHeight="1" spans="1:4">
      <c r="A1332" s="42" t="s">
        <v>1128</v>
      </c>
      <c r="B1332" s="60"/>
      <c r="C1332" s="60"/>
      <c r="D1332" s="61"/>
    </row>
    <row r="1333" ht="20.1" customHeight="1" spans="1:4">
      <c r="A1333" s="43" t="s">
        <v>111</v>
      </c>
      <c r="B1333" s="60"/>
      <c r="C1333" s="60"/>
      <c r="D1333" s="61"/>
    </row>
    <row r="1334" ht="20.1" customHeight="1" spans="1:4">
      <c r="A1334" s="43" t="s">
        <v>112</v>
      </c>
      <c r="B1334" s="60"/>
      <c r="C1334" s="60"/>
      <c r="D1334" s="61"/>
    </row>
    <row r="1335" ht="20.1" customHeight="1" spans="1:4">
      <c r="A1335" s="43" t="s">
        <v>113</v>
      </c>
      <c r="B1335" s="60"/>
      <c r="C1335" s="60"/>
      <c r="D1335" s="61"/>
    </row>
    <row r="1336" ht="20.1" customHeight="1" spans="1:4">
      <c r="A1336" s="43" t="s">
        <v>1129</v>
      </c>
      <c r="B1336" s="60"/>
      <c r="C1336" s="60"/>
      <c r="D1336" s="61"/>
    </row>
    <row r="1337" ht="20.1" customHeight="1" spans="1:4">
      <c r="A1337" s="43" t="s">
        <v>1130</v>
      </c>
      <c r="B1337" s="60"/>
      <c r="C1337" s="60"/>
      <c r="D1337" s="61"/>
    </row>
    <row r="1338" ht="20.1" customHeight="1" spans="1:4">
      <c r="A1338" s="43" t="s">
        <v>1131</v>
      </c>
      <c r="B1338" s="60"/>
      <c r="C1338" s="60"/>
      <c r="D1338" s="61"/>
    </row>
    <row r="1339" ht="20.1" customHeight="1" spans="1:4">
      <c r="A1339" s="43" t="s">
        <v>1132</v>
      </c>
      <c r="B1339" s="60"/>
      <c r="C1339" s="60"/>
      <c r="D1339" s="61"/>
    </row>
    <row r="1340" ht="20.1" customHeight="1" spans="1:4">
      <c r="A1340" s="43" t="s">
        <v>1133</v>
      </c>
      <c r="B1340" s="60"/>
      <c r="C1340" s="60"/>
      <c r="D1340" s="61"/>
    </row>
    <row r="1341" ht="20.1" customHeight="1" spans="1:4">
      <c r="A1341" s="43" t="s">
        <v>1134</v>
      </c>
      <c r="B1341" s="60"/>
      <c r="C1341" s="60"/>
      <c r="D1341" s="61"/>
    </row>
    <row r="1342" ht="20.1" customHeight="1" spans="1:4">
      <c r="A1342" s="43" t="s">
        <v>1135</v>
      </c>
      <c r="B1342" s="60"/>
      <c r="C1342" s="60"/>
      <c r="D1342" s="61"/>
    </row>
    <row r="1343" ht="20.1" customHeight="1" spans="1:4">
      <c r="A1343" s="43" t="s">
        <v>1136</v>
      </c>
      <c r="B1343" s="60"/>
      <c r="C1343" s="60"/>
      <c r="D1343" s="61"/>
    </row>
    <row r="1344" ht="20.1" customHeight="1" spans="1:4">
      <c r="A1344" s="43" t="s">
        <v>1137</v>
      </c>
      <c r="B1344" s="60"/>
      <c r="C1344" s="60"/>
      <c r="D1344" s="61"/>
    </row>
    <row r="1345" ht="20.1" customHeight="1" spans="1:4">
      <c r="A1345" s="42" t="s">
        <v>1138</v>
      </c>
      <c r="B1345" s="60"/>
      <c r="C1345" s="60"/>
      <c r="D1345" s="61"/>
    </row>
    <row r="1346" ht="20.1" customHeight="1" spans="1:4">
      <c r="A1346" s="43" t="s">
        <v>1139</v>
      </c>
      <c r="B1346" s="60"/>
      <c r="C1346" s="60"/>
      <c r="D1346" s="61"/>
    </row>
    <row r="1347" ht="20.1" customHeight="1" spans="1:4">
      <c r="A1347" s="43" t="s">
        <v>1140</v>
      </c>
      <c r="B1347" s="60"/>
      <c r="C1347" s="60"/>
      <c r="D1347" s="61"/>
    </row>
    <row r="1348" ht="20.1" customHeight="1" spans="1:4">
      <c r="A1348" s="43" t="s">
        <v>1141</v>
      </c>
      <c r="B1348" s="60"/>
      <c r="C1348" s="60"/>
      <c r="D1348" s="61"/>
    </row>
    <row r="1349" ht="20.1" customHeight="1" spans="1:4">
      <c r="A1349" s="42" t="s">
        <v>1142</v>
      </c>
      <c r="B1349" s="60">
        <v>56</v>
      </c>
      <c r="C1349" s="60">
        <v>55</v>
      </c>
      <c r="D1349" s="61">
        <f>B1349/C1349</f>
        <v>1.01818181818182</v>
      </c>
    </row>
    <row r="1350" ht="20.1" customHeight="1" spans="1:4">
      <c r="A1350" s="43" t="s">
        <v>1143</v>
      </c>
      <c r="B1350" s="60"/>
      <c r="C1350" s="60">
        <v>45</v>
      </c>
      <c r="D1350" s="61"/>
    </row>
    <row r="1351" ht="20.1" customHeight="1" spans="1:4">
      <c r="A1351" s="43" t="s">
        <v>1144</v>
      </c>
      <c r="B1351" s="60"/>
      <c r="C1351" s="60">
        <v>10</v>
      </c>
      <c r="D1351" s="61"/>
    </row>
    <row r="1352" ht="20.1" customHeight="1" spans="1:4">
      <c r="A1352" s="43" t="s">
        <v>1145</v>
      </c>
      <c r="B1352" s="60">
        <v>56</v>
      </c>
      <c r="C1352" s="60"/>
      <c r="D1352" s="61"/>
    </row>
    <row r="1353" ht="20.1" customHeight="1" spans="1:4">
      <c r="A1353" s="43" t="s">
        <v>1146</v>
      </c>
      <c r="B1353" s="60"/>
      <c r="C1353" s="60"/>
      <c r="D1353" s="61"/>
    </row>
    <row r="1354" ht="20.1" customHeight="1" spans="1:4">
      <c r="A1354" s="43" t="s">
        <v>1147</v>
      </c>
      <c r="B1354" s="60"/>
      <c r="C1354" s="60"/>
      <c r="D1354" s="61"/>
    </row>
    <row r="1355" ht="20.1" customHeight="1" spans="1:4">
      <c r="A1355" s="42" t="s">
        <v>1148</v>
      </c>
      <c r="B1355" s="60">
        <v>141</v>
      </c>
      <c r="C1355" s="60"/>
      <c r="D1355" s="61"/>
    </row>
    <row r="1356" ht="20.1" customHeight="1" spans="1:4">
      <c r="A1356" s="43" t="s">
        <v>1149</v>
      </c>
      <c r="B1356" s="60">
        <v>141</v>
      </c>
      <c r="C1356" s="60"/>
      <c r="D1356" s="61"/>
    </row>
    <row r="1357" ht="20.1" customHeight="1" spans="1:4">
      <c r="A1357" s="42" t="s">
        <v>1150</v>
      </c>
      <c r="B1357" s="60">
        <v>2</v>
      </c>
      <c r="C1357" s="60">
        <v>1064</v>
      </c>
      <c r="D1357" s="61">
        <f>B1357/C1357</f>
        <v>0.0018796992481203</v>
      </c>
    </row>
    <row r="1358" ht="20.1" customHeight="1" spans="1:4">
      <c r="A1358" s="42" t="s">
        <v>1151</v>
      </c>
      <c r="B1358" s="60">
        <v>2</v>
      </c>
      <c r="C1358" s="60">
        <v>1064</v>
      </c>
      <c r="D1358" s="61">
        <f>B1358/C1358</f>
        <v>0.0018796992481203</v>
      </c>
    </row>
    <row r="1359" ht="20.1" customHeight="1" spans="1:4">
      <c r="A1359" s="43" t="s">
        <v>1152</v>
      </c>
      <c r="B1359" s="60">
        <v>2</v>
      </c>
      <c r="C1359" s="60">
        <v>1064</v>
      </c>
      <c r="D1359" s="61">
        <f>B1359/C1359</f>
        <v>0.0018796992481203</v>
      </c>
    </row>
    <row r="1360" ht="20.1" customHeight="1" spans="1:4">
      <c r="A1360" s="42" t="s">
        <v>1153</v>
      </c>
      <c r="B1360" s="60">
        <v>2221</v>
      </c>
      <c r="C1360" s="60">
        <v>2021</v>
      </c>
      <c r="D1360" s="61">
        <f>B1360/C1360</f>
        <v>1.09896091044038</v>
      </c>
    </row>
    <row r="1361" ht="20.1" customHeight="1" spans="1:4">
      <c r="A1361" s="42" t="s">
        <v>1154</v>
      </c>
      <c r="B1361" s="60"/>
      <c r="C1361" s="60"/>
      <c r="D1361" s="61"/>
    </row>
    <row r="1362" ht="20.1" customHeight="1" spans="1:4">
      <c r="A1362" s="42" t="s">
        <v>1155</v>
      </c>
      <c r="B1362" s="60"/>
      <c r="C1362" s="60"/>
      <c r="D1362" s="61"/>
    </row>
    <row r="1363" ht="20.1" customHeight="1" spans="1:4">
      <c r="A1363" s="42" t="s">
        <v>1156</v>
      </c>
      <c r="B1363" s="60">
        <v>2221</v>
      </c>
      <c r="C1363" s="60">
        <v>2021</v>
      </c>
      <c r="D1363" s="61">
        <f>B1363/C1363</f>
        <v>1.09896091044038</v>
      </c>
    </row>
    <row r="1364" ht="20.1" customHeight="1" spans="1:4">
      <c r="A1364" s="43" t="s">
        <v>1157</v>
      </c>
      <c r="B1364" s="60">
        <v>2221</v>
      </c>
      <c r="C1364" s="60">
        <v>2021</v>
      </c>
      <c r="D1364" s="61">
        <f>B1364/C1364</f>
        <v>1.09896091044038</v>
      </c>
    </row>
    <row r="1365" ht="20.1" customHeight="1" spans="1:4">
      <c r="A1365" s="43" t="s">
        <v>1158</v>
      </c>
      <c r="B1365" s="60"/>
      <c r="C1365" s="60"/>
      <c r="D1365" s="61"/>
    </row>
    <row r="1366" ht="20.1" customHeight="1" spans="1:4">
      <c r="A1366" s="43" t="s">
        <v>1159</v>
      </c>
      <c r="B1366" s="60"/>
      <c r="C1366" s="60"/>
      <c r="D1366" s="61"/>
    </row>
    <row r="1367" ht="20.1" customHeight="1" spans="1:4">
      <c r="A1367" s="43" t="s">
        <v>1160</v>
      </c>
      <c r="B1367" s="60"/>
      <c r="C1367" s="60"/>
      <c r="D1367" s="61"/>
    </row>
    <row r="1368" ht="20.1" customHeight="1" spans="1:4">
      <c r="A1368" s="42" t="s">
        <v>1161</v>
      </c>
      <c r="B1368" s="60"/>
      <c r="C1368" s="60"/>
      <c r="D1368" s="61"/>
    </row>
    <row r="1369" ht="20.1" customHeight="1" spans="1:4">
      <c r="A1369" s="42" t="s">
        <v>1162</v>
      </c>
      <c r="B1369" s="60"/>
      <c r="C1369" s="60"/>
      <c r="D1369" s="61"/>
    </row>
    <row r="1370" ht="20.1" customHeight="1" spans="1:4">
      <c r="A1370" s="42" t="s">
        <v>1163</v>
      </c>
      <c r="B1370" s="60"/>
      <c r="C1370" s="60"/>
      <c r="D1370" s="61"/>
    </row>
    <row r="1371" ht="20.1" customHeight="1" spans="1:4">
      <c r="A1371" s="42" t="s">
        <v>1164</v>
      </c>
      <c r="B1371" s="60"/>
      <c r="C1371" s="60"/>
      <c r="D1371" s="61"/>
    </row>
  </sheetData>
  <mergeCells count="1">
    <mergeCell ref="A2:D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1"/>
  <sheetViews>
    <sheetView workbookViewId="0">
      <selection activeCell="H65" sqref="H65"/>
    </sheetView>
  </sheetViews>
  <sheetFormatPr defaultColWidth="12.1296296296296" defaultRowHeight="15.6" customHeight="1" outlineLevelCol="6"/>
  <cols>
    <col min="1" max="1" width="25.75" style="50" customWidth="1"/>
    <col min="2" max="2" width="14.75" style="50" customWidth="1"/>
    <col min="3" max="4" width="14.25" style="50" customWidth="1"/>
    <col min="5" max="5" width="12.6296296296296" style="50" customWidth="1"/>
    <col min="6" max="6" width="13.3796296296296" style="50" customWidth="1"/>
    <col min="7" max="7" width="15.3796296296296" style="50" customWidth="1"/>
    <col min="8" max="256" width="12.1296296296296" style="50" customWidth="1"/>
    <col min="257" max="16384" width="12.1296296296296" style="50"/>
  </cols>
  <sheetData>
    <row r="1" ht="21.95" customHeight="1" spans="1:7">
      <c r="A1" s="44" t="s">
        <v>1165</v>
      </c>
      <c r="B1" s="45"/>
      <c r="C1" s="45"/>
      <c r="D1" s="45"/>
      <c r="E1" s="45"/>
      <c r="F1" s="45"/>
      <c r="G1" s="45"/>
    </row>
    <row r="2" ht="30" customHeight="1" spans="1:7">
      <c r="A2" s="22" t="s">
        <v>1166</v>
      </c>
      <c r="B2" s="22"/>
      <c r="C2" s="22"/>
      <c r="D2" s="22"/>
      <c r="E2" s="22"/>
      <c r="F2" s="22"/>
      <c r="G2" s="22"/>
    </row>
    <row r="3" ht="21.95" customHeight="1" spans="1:7">
      <c r="A3"/>
      <c r="B3" s="51"/>
      <c r="C3" s="45"/>
      <c r="D3" s="24"/>
      <c r="E3" s="13"/>
      <c r="G3" s="24" t="s">
        <v>41</v>
      </c>
    </row>
    <row r="4" ht="16.9" customHeight="1" spans="1:7">
      <c r="A4" s="52" t="s">
        <v>95</v>
      </c>
      <c r="B4" s="53" t="s">
        <v>108</v>
      </c>
      <c r="C4" s="53"/>
      <c r="D4" s="53"/>
      <c r="E4" s="53" t="s">
        <v>1167</v>
      </c>
      <c r="F4" s="53"/>
      <c r="G4" s="53"/>
    </row>
    <row r="5" ht="42.95" customHeight="1" spans="1:7">
      <c r="A5" s="52"/>
      <c r="B5" s="53"/>
      <c r="C5" s="53" t="s">
        <v>1168</v>
      </c>
      <c r="D5" s="53" t="s">
        <v>1169</v>
      </c>
      <c r="E5" s="53"/>
      <c r="F5" s="53" t="s">
        <v>1168</v>
      </c>
      <c r="G5" s="53" t="s">
        <v>1169</v>
      </c>
    </row>
    <row r="6" ht="24" customHeight="1" spans="1:7">
      <c r="A6" s="5" t="s">
        <v>108</v>
      </c>
      <c r="B6" s="49">
        <f t="shared" ref="B6:E6" si="0">B7+B12+B23+B31+B38+B42+B45+B49+B52+B58+B62+B67</f>
        <v>85131</v>
      </c>
      <c r="C6" s="49">
        <f t="shared" si="0"/>
        <v>85131</v>
      </c>
      <c r="D6" s="49"/>
      <c r="E6" s="49">
        <f t="shared" si="0"/>
        <v>47874</v>
      </c>
      <c r="F6" s="49">
        <f>SUM(F7,F12,F23,F31,F38,F42,F45,F49,F52,F58,F62,F67)</f>
        <v>47874</v>
      </c>
      <c r="G6" s="7"/>
    </row>
    <row r="7" ht="24" customHeight="1" spans="1:7">
      <c r="A7" s="42" t="s">
        <v>1170</v>
      </c>
      <c r="B7" s="7">
        <f t="shared" ref="B7:F7" si="1">SUM(B8:B11)</f>
        <v>16822</v>
      </c>
      <c r="C7" s="7">
        <f t="shared" si="1"/>
        <v>16822</v>
      </c>
      <c r="D7" s="7"/>
      <c r="E7" s="7">
        <f t="shared" si="1"/>
        <v>16822</v>
      </c>
      <c r="F7" s="7">
        <f t="shared" si="1"/>
        <v>16822</v>
      </c>
      <c r="G7" s="7"/>
    </row>
    <row r="8" ht="24" customHeight="1" spans="1:7">
      <c r="A8" s="43" t="s">
        <v>1171</v>
      </c>
      <c r="B8" s="7">
        <f t="shared" ref="B8:B11" si="2">C8+D8</f>
        <v>9894</v>
      </c>
      <c r="C8" s="7">
        <v>9894</v>
      </c>
      <c r="D8" s="7"/>
      <c r="E8" s="7">
        <f t="shared" ref="E8:E11" si="3">F8+G8</f>
        <v>9894</v>
      </c>
      <c r="F8" s="7">
        <v>9894</v>
      </c>
      <c r="G8" s="7"/>
    </row>
    <row r="9" ht="24" customHeight="1" spans="1:7">
      <c r="A9" s="43" t="s">
        <v>1172</v>
      </c>
      <c r="B9" s="7">
        <f t="shared" si="2"/>
        <v>3905</v>
      </c>
      <c r="C9" s="7">
        <v>3905</v>
      </c>
      <c r="D9" s="7"/>
      <c r="E9" s="7">
        <f t="shared" si="3"/>
        <v>3905</v>
      </c>
      <c r="F9" s="7">
        <v>3905</v>
      </c>
      <c r="G9" s="7"/>
    </row>
    <row r="10" ht="24" customHeight="1" spans="1:7">
      <c r="A10" s="43" t="s">
        <v>1173</v>
      </c>
      <c r="B10" s="7">
        <f t="shared" si="2"/>
        <v>2192</v>
      </c>
      <c r="C10" s="7">
        <v>2192</v>
      </c>
      <c r="D10" s="7"/>
      <c r="E10" s="7">
        <f t="shared" si="3"/>
        <v>2192</v>
      </c>
      <c r="F10" s="7">
        <v>2192</v>
      </c>
      <c r="G10" s="7"/>
    </row>
    <row r="11" ht="24" customHeight="1" spans="1:7">
      <c r="A11" s="43" t="s">
        <v>1174</v>
      </c>
      <c r="B11" s="7">
        <f t="shared" si="2"/>
        <v>831</v>
      </c>
      <c r="C11" s="7">
        <v>831</v>
      </c>
      <c r="D11" s="7"/>
      <c r="E11" s="7">
        <f t="shared" si="3"/>
        <v>831</v>
      </c>
      <c r="F11" s="7">
        <v>831</v>
      </c>
      <c r="G11" s="7"/>
    </row>
    <row r="12" ht="24" customHeight="1" spans="1:7">
      <c r="A12" s="42" t="s">
        <v>1175</v>
      </c>
      <c r="B12" s="7">
        <f t="shared" ref="B12:F12" si="4">SUM(B13:B22)</f>
        <v>13790</v>
      </c>
      <c r="C12" s="7">
        <f t="shared" si="4"/>
        <v>13790</v>
      </c>
      <c r="D12" s="7"/>
      <c r="E12" s="7">
        <f t="shared" si="4"/>
        <v>13090</v>
      </c>
      <c r="F12" s="7">
        <f t="shared" si="4"/>
        <v>13090</v>
      </c>
      <c r="G12" s="7"/>
    </row>
    <row r="13" ht="24" customHeight="1" spans="1:7">
      <c r="A13" s="43" t="s">
        <v>1176</v>
      </c>
      <c r="B13" s="7">
        <f t="shared" ref="B13:B22" si="5">C13+D13</f>
        <v>2000</v>
      </c>
      <c r="C13" s="7">
        <v>2000</v>
      </c>
      <c r="D13" s="7"/>
      <c r="E13" s="7">
        <f t="shared" ref="E13:E22" si="6">F13+G13</f>
        <v>2000</v>
      </c>
      <c r="F13" s="7">
        <v>2000</v>
      </c>
      <c r="G13" s="7"/>
    </row>
    <row r="14" ht="24" customHeight="1" spans="1:7">
      <c r="A14" s="43" t="s">
        <v>1177</v>
      </c>
      <c r="B14" s="7">
        <f t="shared" si="5"/>
        <v>28</v>
      </c>
      <c r="C14" s="7">
        <v>28</v>
      </c>
      <c r="D14" s="7"/>
      <c r="E14" s="7">
        <f t="shared" si="6"/>
        <v>28</v>
      </c>
      <c r="F14" s="7">
        <v>28</v>
      </c>
      <c r="G14" s="7"/>
    </row>
    <row r="15" ht="24" customHeight="1" spans="1:7">
      <c r="A15" s="43" t="s">
        <v>1178</v>
      </c>
      <c r="B15" s="7">
        <f t="shared" si="5"/>
        <v>70</v>
      </c>
      <c r="C15" s="7">
        <v>70</v>
      </c>
      <c r="D15" s="7"/>
      <c r="E15" s="7">
        <f t="shared" si="6"/>
        <v>70</v>
      </c>
      <c r="F15" s="7">
        <v>70</v>
      </c>
      <c r="G15" s="7"/>
    </row>
    <row r="16" ht="24" customHeight="1" spans="1:7">
      <c r="A16" s="43" t="s">
        <v>1179</v>
      </c>
      <c r="B16" s="7">
        <f t="shared" si="5"/>
        <v>96</v>
      </c>
      <c r="C16" s="7">
        <v>96</v>
      </c>
      <c r="D16" s="7"/>
      <c r="E16" s="7">
        <f t="shared" si="6"/>
        <v>96</v>
      </c>
      <c r="F16" s="7">
        <v>96</v>
      </c>
      <c r="G16" s="7"/>
    </row>
    <row r="17" ht="24" customHeight="1" spans="1:7">
      <c r="A17" s="43" t="s">
        <v>1180</v>
      </c>
      <c r="B17" s="7">
        <f t="shared" si="5"/>
        <v>2055</v>
      </c>
      <c r="C17" s="7">
        <v>2055</v>
      </c>
      <c r="D17" s="7"/>
      <c r="E17" s="7">
        <f t="shared" si="6"/>
        <v>2055</v>
      </c>
      <c r="F17" s="7">
        <v>2055</v>
      </c>
      <c r="G17" s="7"/>
    </row>
    <row r="18" ht="24" customHeight="1" spans="1:7">
      <c r="A18" s="43" t="s">
        <v>1181</v>
      </c>
      <c r="B18" s="7">
        <f t="shared" si="5"/>
        <v>348</v>
      </c>
      <c r="C18" s="7">
        <v>348</v>
      </c>
      <c r="D18" s="7"/>
      <c r="E18" s="7">
        <f t="shared" si="6"/>
        <v>348</v>
      </c>
      <c r="F18" s="7">
        <v>348</v>
      </c>
      <c r="G18" s="7"/>
    </row>
    <row r="19" ht="24" customHeight="1" spans="1:7">
      <c r="A19" s="43" t="s">
        <v>1182</v>
      </c>
      <c r="B19" s="7">
        <f t="shared" si="5"/>
        <v>0</v>
      </c>
      <c r="C19" s="7">
        <v>0</v>
      </c>
      <c r="D19" s="7"/>
      <c r="E19" s="7">
        <f t="shared" si="6"/>
        <v>0</v>
      </c>
      <c r="F19" s="7">
        <v>0</v>
      </c>
      <c r="G19" s="7"/>
    </row>
    <row r="20" ht="24" customHeight="1" spans="1:7">
      <c r="A20" s="43" t="s">
        <v>1183</v>
      </c>
      <c r="B20" s="7">
        <f t="shared" si="5"/>
        <v>229</v>
      </c>
      <c r="C20" s="7">
        <v>229</v>
      </c>
      <c r="D20" s="7"/>
      <c r="E20" s="7">
        <f t="shared" si="6"/>
        <v>229</v>
      </c>
      <c r="F20" s="7">
        <v>229</v>
      </c>
      <c r="G20" s="7"/>
    </row>
    <row r="21" ht="24" customHeight="1" spans="1:7">
      <c r="A21" s="43" t="s">
        <v>1184</v>
      </c>
      <c r="B21" s="7">
        <f t="shared" si="5"/>
        <v>471</v>
      </c>
      <c r="C21" s="7">
        <v>471</v>
      </c>
      <c r="D21" s="7"/>
      <c r="E21" s="7">
        <f t="shared" si="6"/>
        <v>471</v>
      </c>
      <c r="F21" s="7">
        <v>471</v>
      </c>
      <c r="G21" s="7"/>
    </row>
    <row r="22" ht="24" customHeight="1" spans="1:7">
      <c r="A22" s="43" t="s">
        <v>1185</v>
      </c>
      <c r="B22" s="7">
        <f t="shared" si="5"/>
        <v>8493</v>
      </c>
      <c r="C22" s="7">
        <v>8493</v>
      </c>
      <c r="D22" s="7"/>
      <c r="E22" s="7">
        <f t="shared" si="6"/>
        <v>7793</v>
      </c>
      <c r="F22" s="7">
        <v>7793</v>
      </c>
      <c r="G22" s="7"/>
    </row>
    <row r="23" ht="24" customHeight="1" spans="1:7">
      <c r="A23" s="42" t="s">
        <v>1186</v>
      </c>
      <c r="B23" s="7">
        <f>SUM(B24:B30)</f>
        <v>10225</v>
      </c>
      <c r="C23" s="7">
        <f>SUM(C24:C30)</f>
        <v>10225</v>
      </c>
      <c r="D23" s="7"/>
      <c r="E23" s="7"/>
      <c r="F23" s="7"/>
      <c r="G23" s="7"/>
    </row>
    <row r="24" ht="24" customHeight="1" spans="1:7">
      <c r="A24" s="43" t="s">
        <v>1187</v>
      </c>
      <c r="B24" s="7">
        <f t="shared" ref="B24:B30" si="7">C24+D24</f>
        <v>149</v>
      </c>
      <c r="C24" s="7">
        <v>149</v>
      </c>
      <c r="D24" s="7"/>
      <c r="E24" s="7"/>
      <c r="F24" s="7"/>
      <c r="G24" s="7"/>
    </row>
    <row r="25" ht="24" customHeight="1" spans="1:7">
      <c r="A25" s="43" t="s">
        <v>1188</v>
      </c>
      <c r="B25" s="7">
        <f t="shared" si="7"/>
        <v>3876</v>
      </c>
      <c r="C25" s="7">
        <v>3876</v>
      </c>
      <c r="D25" s="7"/>
      <c r="E25" s="7"/>
      <c r="F25" s="7"/>
      <c r="G25" s="7"/>
    </row>
    <row r="26" ht="24" customHeight="1" spans="1:7">
      <c r="A26" s="43" t="s">
        <v>1189</v>
      </c>
      <c r="B26" s="7"/>
      <c r="C26" s="7"/>
      <c r="D26" s="7"/>
      <c r="E26" s="7"/>
      <c r="F26" s="7"/>
      <c r="G26" s="7"/>
    </row>
    <row r="27" ht="24" customHeight="1" spans="1:7">
      <c r="A27" s="43" t="s">
        <v>1190</v>
      </c>
      <c r="B27" s="7"/>
      <c r="C27" s="7"/>
      <c r="D27" s="7"/>
      <c r="E27" s="7"/>
      <c r="F27" s="7"/>
      <c r="G27" s="7"/>
    </row>
    <row r="28" ht="24" customHeight="1" spans="1:7">
      <c r="A28" s="43" t="s">
        <v>1191</v>
      </c>
      <c r="B28" s="7">
        <f t="shared" si="7"/>
        <v>207</v>
      </c>
      <c r="C28" s="7">
        <v>207</v>
      </c>
      <c r="D28" s="7"/>
      <c r="E28" s="7"/>
      <c r="F28" s="7"/>
      <c r="G28" s="7"/>
    </row>
    <row r="29" ht="24" customHeight="1" spans="1:7">
      <c r="A29" s="43" t="s">
        <v>1192</v>
      </c>
      <c r="B29" s="7">
        <f t="shared" si="7"/>
        <v>147</v>
      </c>
      <c r="C29" s="7">
        <v>147</v>
      </c>
      <c r="D29" s="7"/>
      <c r="E29" s="7"/>
      <c r="F29" s="7"/>
      <c r="G29" s="7"/>
    </row>
    <row r="30" ht="24" customHeight="1" spans="1:7">
      <c r="A30" s="43" t="s">
        <v>1193</v>
      </c>
      <c r="B30" s="7">
        <f t="shared" si="7"/>
        <v>5846</v>
      </c>
      <c r="C30" s="7">
        <v>5846</v>
      </c>
      <c r="D30" s="7"/>
      <c r="E30" s="7"/>
      <c r="F30" s="7"/>
      <c r="G30" s="7"/>
    </row>
    <row r="31" ht="24" customHeight="1" spans="1:7">
      <c r="A31" s="42" t="s">
        <v>1194</v>
      </c>
      <c r="B31" s="7">
        <f>SUM(B32:B37)</f>
        <v>1903</v>
      </c>
      <c r="C31" s="7">
        <f>SUM(C32:C37)</f>
        <v>1903</v>
      </c>
      <c r="D31" s="7"/>
      <c r="E31" s="7"/>
      <c r="F31" s="7"/>
      <c r="G31" s="7"/>
    </row>
    <row r="32" ht="24" customHeight="1" spans="1:7">
      <c r="A32" s="43" t="s">
        <v>1187</v>
      </c>
      <c r="B32" s="7">
        <f>C32+D32</f>
        <v>1903</v>
      </c>
      <c r="C32" s="7">
        <v>1903</v>
      </c>
      <c r="D32" s="7"/>
      <c r="E32" s="7"/>
      <c r="F32" s="7"/>
      <c r="G32" s="7"/>
    </row>
    <row r="33" ht="24" customHeight="1" spans="1:7">
      <c r="A33" s="43" t="s">
        <v>1188</v>
      </c>
      <c r="B33" s="7"/>
      <c r="C33" s="7"/>
      <c r="D33" s="7"/>
      <c r="E33" s="7"/>
      <c r="F33" s="7"/>
      <c r="G33" s="7"/>
    </row>
    <row r="34" ht="24" customHeight="1" spans="1:7">
      <c r="A34" s="43" t="s">
        <v>1189</v>
      </c>
      <c r="B34" s="7"/>
      <c r="C34" s="7"/>
      <c r="D34" s="7"/>
      <c r="E34" s="7"/>
      <c r="F34" s="7"/>
      <c r="G34" s="7"/>
    </row>
    <row r="35" ht="24" customHeight="1" spans="1:7">
      <c r="A35" s="43" t="s">
        <v>1191</v>
      </c>
      <c r="B35" s="7"/>
      <c r="C35" s="7"/>
      <c r="D35" s="7"/>
      <c r="E35" s="7"/>
      <c r="F35" s="7"/>
      <c r="G35" s="7"/>
    </row>
    <row r="36" ht="24" customHeight="1" spans="1:7">
      <c r="A36" s="43" t="s">
        <v>1192</v>
      </c>
      <c r="B36" s="7"/>
      <c r="C36" s="7"/>
      <c r="D36" s="7"/>
      <c r="E36" s="7"/>
      <c r="F36" s="7"/>
      <c r="G36" s="7"/>
    </row>
    <row r="37" ht="24" customHeight="1" spans="1:7">
      <c r="A37" s="43" t="s">
        <v>1193</v>
      </c>
      <c r="B37" s="7"/>
      <c r="C37" s="7"/>
      <c r="D37" s="7"/>
      <c r="E37" s="7"/>
      <c r="F37" s="7"/>
      <c r="G37" s="7"/>
    </row>
    <row r="38" ht="24" customHeight="1" spans="1:7">
      <c r="A38" s="42" t="s">
        <v>1195</v>
      </c>
      <c r="B38" s="7">
        <f t="shared" ref="B38:F38" si="8">SUM(B39:B41)</f>
        <v>5072</v>
      </c>
      <c r="C38" s="7">
        <f t="shared" si="8"/>
        <v>5072</v>
      </c>
      <c r="D38" s="7"/>
      <c r="E38" s="7">
        <f t="shared" si="8"/>
        <v>5072</v>
      </c>
      <c r="F38" s="7">
        <f t="shared" si="8"/>
        <v>5072</v>
      </c>
      <c r="G38" s="7"/>
    </row>
    <row r="39" ht="24" customHeight="1" spans="1:7">
      <c r="A39" s="43" t="s">
        <v>1196</v>
      </c>
      <c r="B39" s="7">
        <f t="shared" ref="B39:B41" si="9">C39+D39</f>
        <v>1557</v>
      </c>
      <c r="C39" s="7">
        <v>1557</v>
      </c>
      <c r="D39" s="7"/>
      <c r="E39" s="7">
        <f t="shared" ref="E39:E41" si="10">F39+G39</f>
        <v>1557</v>
      </c>
      <c r="F39" s="7">
        <v>1557</v>
      </c>
      <c r="G39" s="7"/>
    </row>
    <row r="40" ht="24" customHeight="1" spans="1:7">
      <c r="A40" s="43" t="s">
        <v>1197</v>
      </c>
      <c r="B40" s="7">
        <f t="shared" si="9"/>
        <v>3279</v>
      </c>
      <c r="C40" s="7">
        <v>3279</v>
      </c>
      <c r="D40" s="7"/>
      <c r="E40" s="7">
        <f t="shared" si="10"/>
        <v>3279</v>
      </c>
      <c r="F40" s="7">
        <v>3279</v>
      </c>
      <c r="G40" s="7"/>
    </row>
    <row r="41" ht="24" customHeight="1" spans="1:7">
      <c r="A41" s="43" t="s">
        <v>1198</v>
      </c>
      <c r="B41" s="7">
        <f t="shared" si="9"/>
        <v>236</v>
      </c>
      <c r="C41" s="7">
        <v>236</v>
      </c>
      <c r="D41" s="7"/>
      <c r="E41" s="7">
        <f t="shared" si="10"/>
        <v>236</v>
      </c>
      <c r="F41" s="7">
        <v>236</v>
      </c>
      <c r="G41" s="7"/>
    </row>
    <row r="42" ht="24" customHeight="1" spans="1:7">
      <c r="A42" s="42" t="s">
        <v>1199</v>
      </c>
      <c r="B42" s="7">
        <f>SUM(B43:B44)</f>
        <v>2118</v>
      </c>
      <c r="C42" s="7">
        <f>SUM(C43:C44)</f>
        <v>2118</v>
      </c>
      <c r="D42" s="7"/>
      <c r="E42" s="7"/>
      <c r="F42" s="7"/>
      <c r="G42" s="7"/>
    </row>
    <row r="43" ht="24" customHeight="1" spans="1:7">
      <c r="A43" s="43" t="s">
        <v>1200</v>
      </c>
      <c r="B43" s="7">
        <f t="shared" ref="B43:B48" si="11">C43+D43</f>
        <v>2100</v>
      </c>
      <c r="C43" s="7">
        <v>2100</v>
      </c>
      <c r="D43" s="7"/>
      <c r="E43" s="7"/>
      <c r="F43" s="7"/>
      <c r="G43" s="7"/>
    </row>
    <row r="44" ht="24" customHeight="1" spans="1:7">
      <c r="A44" s="43" t="s">
        <v>1201</v>
      </c>
      <c r="B44" s="7">
        <f t="shared" si="11"/>
        <v>18</v>
      </c>
      <c r="C44" s="7">
        <v>18</v>
      </c>
      <c r="D44" s="7"/>
      <c r="E44" s="7"/>
      <c r="F44" s="7"/>
      <c r="G44" s="7"/>
    </row>
    <row r="45" ht="24" customHeight="1" spans="1:7">
      <c r="A45" s="42" t="s">
        <v>1202</v>
      </c>
      <c r="B45" s="7">
        <f>SUM(B46:B48)</f>
        <v>5490</v>
      </c>
      <c r="C45" s="7">
        <f>SUM(C46:C48)</f>
        <v>5490</v>
      </c>
      <c r="D45" s="7"/>
      <c r="E45" s="7"/>
      <c r="F45" s="7"/>
      <c r="G45" s="7"/>
    </row>
    <row r="46" ht="24" customHeight="1" spans="1:7">
      <c r="A46" s="43" t="s">
        <v>1203</v>
      </c>
      <c r="B46" s="7">
        <f t="shared" si="11"/>
        <v>2920</v>
      </c>
      <c r="C46" s="7">
        <v>2920</v>
      </c>
      <c r="D46" s="7"/>
      <c r="E46" s="7"/>
      <c r="F46" s="7"/>
      <c r="G46" s="7"/>
    </row>
    <row r="47" ht="24" customHeight="1" spans="1:7">
      <c r="A47" s="43" t="s">
        <v>1204</v>
      </c>
      <c r="B47" s="7">
        <f t="shared" si="11"/>
        <v>28</v>
      </c>
      <c r="C47" s="7">
        <v>28</v>
      </c>
      <c r="D47" s="7"/>
      <c r="E47" s="7"/>
      <c r="F47" s="7"/>
      <c r="G47" s="7"/>
    </row>
    <row r="48" ht="24" customHeight="1" spans="1:7">
      <c r="A48" s="43" t="s">
        <v>1205</v>
      </c>
      <c r="B48" s="7">
        <f t="shared" si="11"/>
        <v>2542</v>
      </c>
      <c r="C48" s="7">
        <v>2542</v>
      </c>
      <c r="D48" s="7"/>
      <c r="E48" s="7"/>
      <c r="F48" s="7"/>
      <c r="G48" s="7"/>
    </row>
    <row r="49" ht="24" customHeight="1" spans="1:7">
      <c r="A49" s="42" t="s">
        <v>1206</v>
      </c>
      <c r="B49" s="7">
        <f>SUM(B50:B51)</f>
        <v>0</v>
      </c>
      <c r="C49" s="7">
        <f>SUM(C50:C51)</f>
        <v>0</v>
      </c>
      <c r="D49" s="47"/>
      <c r="E49" s="7"/>
      <c r="F49" s="7"/>
      <c r="G49" s="7"/>
    </row>
    <row r="50" ht="24" customHeight="1" spans="1:7">
      <c r="A50" s="43" t="s">
        <v>1207</v>
      </c>
      <c r="B50" s="7">
        <f t="shared" ref="B50:B57" si="12">C50+D50</f>
        <v>0</v>
      </c>
      <c r="C50" s="54">
        <v>0</v>
      </c>
      <c r="D50" s="7"/>
      <c r="E50" s="55"/>
      <c r="F50" s="7"/>
      <c r="G50" s="7"/>
    </row>
    <row r="51" ht="24" customHeight="1" spans="1:7">
      <c r="A51" s="43" t="s">
        <v>1208</v>
      </c>
      <c r="B51" s="7">
        <f t="shared" si="12"/>
        <v>0</v>
      </c>
      <c r="C51" s="7">
        <v>0</v>
      </c>
      <c r="D51" s="49"/>
      <c r="E51" s="7"/>
      <c r="F51" s="7"/>
      <c r="G51" s="7"/>
    </row>
    <row r="52" ht="24" customHeight="1" spans="1:7">
      <c r="A52" s="42" t="s">
        <v>1209</v>
      </c>
      <c r="B52" s="7">
        <f t="shared" ref="B52:F52" si="13">SUM(B53:B57)</f>
        <v>9617</v>
      </c>
      <c r="C52" s="7">
        <f t="shared" si="13"/>
        <v>9617</v>
      </c>
      <c r="D52" s="7"/>
      <c r="E52" s="7">
        <f t="shared" si="13"/>
        <v>9617</v>
      </c>
      <c r="F52" s="7">
        <f t="shared" si="13"/>
        <v>9617</v>
      </c>
      <c r="G52" s="7"/>
    </row>
    <row r="53" ht="24" customHeight="1" spans="1:7">
      <c r="A53" s="43" t="s">
        <v>1210</v>
      </c>
      <c r="B53" s="7">
        <f t="shared" si="12"/>
        <v>1123</v>
      </c>
      <c r="C53" s="7">
        <v>1123</v>
      </c>
      <c r="D53" s="7"/>
      <c r="E53" s="7">
        <f t="shared" ref="E53:E57" si="14">F53+G53</f>
        <v>1123</v>
      </c>
      <c r="F53" s="7">
        <v>1123</v>
      </c>
      <c r="G53" s="7"/>
    </row>
    <row r="54" ht="24" customHeight="1" spans="1:7">
      <c r="A54" s="43" t="s">
        <v>1211</v>
      </c>
      <c r="B54" s="7">
        <f t="shared" si="12"/>
        <v>82</v>
      </c>
      <c r="C54" s="7">
        <v>82</v>
      </c>
      <c r="D54" s="7"/>
      <c r="E54" s="7">
        <f t="shared" si="14"/>
        <v>82</v>
      </c>
      <c r="F54" s="7">
        <v>82</v>
      </c>
      <c r="G54" s="7"/>
    </row>
    <row r="55" ht="24" customHeight="1" spans="1:7">
      <c r="A55" s="43" t="s">
        <v>1212</v>
      </c>
      <c r="B55" s="7">
        <f t="shared" si="12"/>
        <v>894</v>
      </c>
      <c r="C55" s="7">
        <v>894</v>
      </c>
      <c r="D55" s="7"/>
      <c r="E55" s="7">
        <f t="shared" si="14"/>
        <v>894</v>
      </c>
      <c r="F55" s="7">
        <v>894</v>
      </c>
      <c r="G55" s="7"/>
    </row>
    <row r="56" ht="24" customHeight="1" spans="1:7">
      <c r="A56" s="43" t="s">
        <v>1213</v>
      </c>
      <c r="B56" s="7">
        <f t="shared" si="12"/>
        <v>36</v>
      </c>
      <c r="C56" s="7">
        <v>36</v>
      </c>
      <c r="D56" s="7"/>
      <c r="E56" s="7">
        <f t="shared" si="14"/>
        <v>36</v>
      </c>
      <c r="F56" s="7">
        <v>36</v>
      </c>
      <c r="G56" s="7"/>
    </row>
    <row r="57" ht="24" customHeight="1" spans="1:7">
      <c r="A57" s="43" t="s">
        <v>1214</v>
      </c>
      <c r="B57" s="7">
        <f t="shared" si="12"/>
        <v>7482</v>
      </c>
      <c r="C57" s="7">
        <v>7482</v>
      </c>
      <c r="D57" s="7"/>
      <c r="E57" s="7">
        <f t="shared" si="14"/>
        <v>7482</v>
      </c>
      <c r="F57" s="7">
        <v>7482</v>
      </c>
      <c r="G57" s="7"/>
    </row>
    <row r="58" ht="24" customHeight="1" spans="1:7">
      <c r="A58" s="42" t="s">
        <v>1215</v>
      </c>
      <c r="B58" s="7">
        <f>SUM(B59:B61)</f>
        <v>14600</v>
      </c>
      <c r="C58" s="7">
        <f>SUM(C59:C61)</f>
        <v>14600</v>
      </c>
      <c r="D58" s="7"/>
      <c r="E58" s="7"/>
      <c r="F58" s="7"/>
      <c r="G58" s="7"/>
    </row>
    <row r="59" ht="24" customHeight="1" spans="1:7">
      <c r="A59" s="43" t="s">
        <v>1216</v>
      </c>
      <c r="B59" s="7">
        <f t="shared" ref="B59" si="15">C59+D59</f>
        <v>14600</v>
      </c>
      <c r="C59" s="7">
        <v>14600</v>
      </c>
      <c r="D59" s="7"/>
      <c r="E59" s="7"/>
      <c r="F59" s="7"/>
      <c r="G59" s="7"/>
    </row>
    <row r="60" ht="24" customHeight="1" spans="1:7">
      <c r="A60" s="43" t="s">
        <v>511</v>
      </c>
      <c r="B60" s="47"/>
      <c r="C60" s="7"/>
      <c r="D60" s="7"/>
      <c r="E60" s="7"/>
      <c r="F60" s="7"/>
      <c r="G60" s="7"/>
    </row>
    <row r="61" ht="24" customHeight="1" spans="1:7">
      <c r="A61" s="56" t="s">
        <v>1217</v>
      </c>
      <c r="B61" s="7"/>
      <c r="C61" s="55"/>
      <c r="D61" s="7"/>
      <c r="E61" s="7"/>
      <c r="F61" s="7"/>
      <c r="G61" s="7"/>
    </row>
    <row r="62" ht="24" customHeight="1" spans="1:7">
      <c r="A62" s="42" t="s">
        <v>1218</v>
      </c>
      <c r="B62" s="49">
        <f>SUM(B63:B66)</f>
        <v>2221</v>
      </c>
      <c r="C62" s="7">
        <f>SUM(C63:C66)</f>
        <v>2221</v>
      </c>
      <c r="D62" s="7"/>
      <c r="E62" s="7"/>
      <c r="F62" s="7"/>
      <c r="G62" s="7"/>
    </row>
    <row r="63" ht="24" customHeight="1" spans="1:7">
      <c r="A63" s="43" t="s">
        <v>1219</v>
      </c>
      <c r="B63" s="7">
        <f>C63+D63</f>
        <v>2221</v>
      </c>
      <c r="C63" s="7">
        <v>2221</v>
      </c>
      <c r="D63" s="7"/>
      <c r="E63" s="7"/>
      <c r="F63" s="7"/>
      <c r="G63" s="7"/>
    </row>
    <row r="64" ht="24" customHeight="1" spans="1:7">
      <c r="A64" s="43" t="s">
        <v>1220</v>
      </c>
      <c r="B64" s="7"/>
      <c r="C64" s="7"/>
      <c r="D64" s="7"/>
      <c r="E64" s="7"/>
      <c r="F64" s="7"/>
      <c r="G64" s="7"/>
    </row>
    <row r="65" ht="24" customHeight="1" spans="1:7">
      <c r="A65" s="43" t="s">
        <v>1221</v>
      </c>
      <c r="B65" s="7"/>
      <c r="C65" s="7"/>
      <c r="D65" s="7"/>
      <c r="E65" s="7"/>
      <c r="F65" s="7"/>
      <c r="G65" s="7"/>
    </row>
    <row r="66" ht="24" customHeight="1" spans="1:7">
      <c r="A66" s="43" t="s">
        <v>1222</v>
      </c>
      <c r="B66" s="7"/>
      <c r="C66" s="7"/>
      <c r="D66" s="7"/>
      <c r="E66" s="7"/>
      <c r="F66" s="7"/>
      <c r="G66" s="7"/>
    </row>
    <row r="67" ht="24" customHeight="1" spans="1:7">
      <c r="A67" s="42" t="s">
        <v>1223</v>
      </c>
      <c r="B67" s="7">
        <f t="shared" ref="B67:F67" si="16">SUM(B68:B71)</f>
        <v>3273</v>
      </c>
      <c r="C67" s="7">
        <f t="shared" si="16"/>
        <v>3273</v>
      </c>
      <c r="D67" s="7"/>
      <c r="E67" s="7">
        <f t="shared" si="16"/>
        <v>3273</v>
      </c>
      <c r="F67" s="7">
        <f t="shared" si="16"/>
        <v>3273</v>
      </c>
      <c r="G67" s="7"/>
    </row>
    <row r="68" ht="24" customHeight="1" spans="1:7">
      <c r="A68" s="43" t="s">
        <v>1224</v>
      </c>
      <c r="B68" s="7"/>
      <c r="C68" s="7"/>
      <c r="D68" s="7"/>
      <c r="E68" s="7"/>
      <c r="F68" s="7"/>
      <c r="G68" s="7"/>
    </row>
    <row r="69" ht="24" customHeight="1" spans="1:7">
      <c r="A69" s="43" t="s">
        <v>1225</v>
      </c>
      <c r="B69" s="7"/>
      <c r="C69" s="7"/>
      <c r="D69" s="7"/>
      <c r="E69" s="7"/>
      <c r="F69" s="7"/>
      <c r="G69" s="7"/>
    </row>
    <row r="70" ht="24" customHeight="1" spans="1:7">
      <c r="A70" s="43" t="s">
        <v>1226</v>
      </c>
      <c r="B70" s="7">
        <f t="shared" ref="B70:B71" si="17">C70+D70</f>
        <v>108</v>
      </c>
      <c r="C70" s="7">
        <v>108</v>
      </c>
      <c r="D70" s="7"/>
      <c r="E70" s="7">
        <f t="shared" ref="E70:E71" si="18">F70+G70</f>
        <v>108</v>
      </c>
      <c r="F70" s="7">
        <v>108</v>
      </c>
      <c r="G70" s="7"/>
    </row>
    <row r="71" ht="24" customHeight="1" spans="1:7">
      <c r="A71" s="43" t="s">
        <v>1000</v>
      </c>
      <c r="B71" s="7">
        <f t="shared" si="17"/>
        <v>3165</v>
      </c>
      <c r="C71" s="7">
        <v>3165</v>
      </c>
      <c r="D71" s="7"/>
      <c r="E71" s="7">
        <f t="shared" si="18"/>
        <v>3165</v>
      </c>
      <c r="F71" s="7">
        <v>3165</v>
      </c>
      <c r="G71" s="7"/>
    </row>
  </sheetData>
  <mergeCells count="5">
    <mergeCell ref="B1:G1"/>
    <mergeCell ref="A2:G2"/>
    <mergeCell ref="A4:A5"/>
    <mergeCell ref="B4:B5"/>
    <mergeCell ref="E4:E5"/>
  </mergeCells>
  <pageMargins left="0.751388888888889" right="0.751388888888889" top="1" bottom="1" header="0.5" footer="0.5"/>
  <pageSetup paperSize="9" scale="81" fitToHeight="2"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8"/>
  <sheetViews>
    <sheetView workbookViewId="0">
      <selection activeCell="B51" sqref="B51:B71"/>
    </sheetView>
  </sheetViews>
  <sheetFormatPr defaultColWidth="9" defaultRowHeight="14.4" outlineLevelCol="3"/>
  <cols>
    <col min="1" max="1" width="43.25" customWidth="1"/>
    <col min="2" max="2" width="20.8796296296296" style="13" customWidth="1"/>
    <col min="3" max="3" width="39.3796296296296" customWidth="1"/>
    <col min="4" max="4" width="19.1296296296296" style="13" customWidth="1"/>
    <col min="7" max="7" width="17.75" customWidth="1"/>
  </cols>
  <sheetData>
    <row r="1" ht="21" customHeight="1" spans="1:4">
      <c r="A1" s="44" t="s">
        <v>1165</v>
      </c>
      <c r="C1" s="39"/>
      <c r="D1" s="45"/>
    </row>
    <row r="2" ht="35.25" customHeight="1" spans="1:4">
      <c r="A2" s="22" t="s">
        <v>1227</v>
      </c>
      <c r="B2" s="22"/>
      <c r="C2" s="22"/>
      <c r="D2" s="22"/>
    </row>
    <row r="3" ht="21" customHeight="1" spans="2:4">
      <c r="B3" s="46"/>
      <c r="C3" s="45"/>
      <c r="D3" s="24" t="s">
        <v>41</v>
      </c>
    </row>
    <row r="4" ht="21" customHeight="1" spans="1:4">
      <c r="A4" s="5" t="s">
        <v>1228</v>
      </c>
      <c r="B4" s="5" t="s">
        <v>1229</v>
      </c>
      <c r="C4" s="5" t="s">
        <v>1228</v>
      </c>
      <c r="D4" s="5" t="s">
        <v>1229</v>
      </c>
    </row>
    <row r="5" ht="21" customHeight="1" spans="1:4">
      <c r="A5" s="41" t="s">
        <v>1230</v>
      </c>
      <c r="B5" s="7">
        <v>14910</v>
      </c>
      <c r="C5" s="41" t="s">
        <v>108</v>
      </c>
      <c r="D5" s="7">
        <v>85131</v>
      </c>
    </row>
    <row r="6" ht="21" customHeight="1" spans="1:4">
      <c r="A6" s="41" t="s">
        <v>1231</v>
      </c>
      <c r="B6" s="7">
        <v>56795</v>
      </c>
      <c r="C6" s="41" t="s">
        <v>1232</v>
      </c>
      <c r="D6" s="7">
        <v>0</v>
      </c>
    </row>
    <row r="7" ht="21" customHeight="1" spans="1:4">
      <c r="A7" s="41" t="s">
        <v>1233</v>
      </c>
      <c r="B7" s="7">
        <v>3548</v>
      </c>
      <c r="C7" s="41" t="s">
        <v>1234</v>
      </c>
      <c r="D7" s="7">
        <v>0</v>
      </c>
    </row>
    <row r="8" ht="21" customHeight="1" spans="1:4">
      <c r="A8" s="6" t="s">
        <v>1235</v>
      </c>
      <c r="B8" s="7">
        <v>1324</v>
      </c>
      <c r="C8" s="6" t="s">
        <v>1236</v>
      </c>
      <c r="D8" s="7">
        <v>0</v>
      </c>
    </row>
    <row r="9" ht="21" customHeight="1" spans="1:4">
      <c r="A9" s="6" t="s">
        <v>1237</v>
      </c>
      <c r="B9" s="7">
        <v>254</v>
      </c>
      <c r="C9" s="6" t="s">
        <v>1238</v>
      </c>
      <c r="D9" s="7">
        <v>0</v>
      </c>
    </row>
    <row r="10" ht="21" customHeight="1" spans="1:4">
      <c r="A10" s="6" t="s">
        <v>1239</v>
      </c>
      <c r="B10" s="7">
        <v>594</v>
      </c>
      <c r="C10" s="6" t="s">
        <v>1240</v>
      </c>
      <c r="D10" s="7">
        <v>0</v>
      </c>
    </row>
    <row r="11" ht="21" customHeight="1" spans="1:4">
      <c r="A11" s="6" t="s">
        <v>1241</v>
      </c>
      <c r="B11" s="7">
        <v>24</v>
      </c>
      <c r="C11" s="6" t="s">
        <v>1242</v>
      </c>
      <c r="D11" s="7">
        <v>0</v>
      </c>
    </row>
    <row r="12" ht="21" customHeight="1" spans="1:4">
      <c r="A12" s="6" t="s">
        <v>1243</v>
      </c>
      <c r="B12" s="7">
        <v>762</v>
      </c>
      <c r="C12" s="6" t="s">
        <v>1244</v>
      </c>
      <c r="D12" s="7">
        <v>0</v>
      </c>
    </row>
    <row r="13" ht="21" customHeight="1" spans="1:4">
      <c r="A13" s="6" t="s">
        <v>1245</v>
      </c>
      <c r="B13" s="7">
        <v>590</v>
      </c>
      <c r="C13" s="6" t="s">
        <v>1246</v>
      </c>
      <c r="D13" s="7">
        <v>0</v>
      </c>
    </row>
    <row r="14" ht="21" customHeight="1" spans="1:4">
      <c r="A14" s="41" t="s">
        <v>1247</v>
      </c>
      <c r="B14" s="7">
        <v>44157</v>
      </c>
      <c r="C14" s="41" t="s">
        <v>1248</v>
      </c>
      <c r="D14" s="7">
        <v>0</v>
      </c>
    </row>
    <row r="15" ht="21" customHeight="1" spans="1:4">
      <c r="A15" s="6" t="s">
        <v>1249</v>
      </c>
      <c r="B15" s="7">
        <v>0</v>
      </c>
      <c r="C15" s="6" t="s">
        <v>1250</v>
      </c>
      <c r="D15" s="7">
        <v>0</v>
      </c>
    </row>
    <row r="16" ht="21" customHeight="1" spans="1:4">
      <c r="A16" s="6" t="s">
        <v>1251</v>
      </c>
      <c r="B16" s="7">
        <v>16127</v>
      </c>
      <c r="C16" s="6" t="s">
        <v>1252</v>
      </c>
      <c r="D16" s="7">
        <v>0</v>
      </c>
    </row>
    <row r="17" ht="21" customHeight="1" spans="1:4">
      <c r="A17" s="6" t="s">
        <v>1253</v>
      </c>
      <c r="B17" s="7">
        <v>1472</v>
      </c>
      <c r="C17" s="6" t="s">
        <v>1254</v>
      </c>
      <c r="D17" s="7">
        <v>0</v>
      </c>
    </row>
    <row r="18" ht="21" customHeight="1" spans="1:4">
      <c r="A18" s="6" t="s">
        <v>1255</v>
      </c>
      <c r="B18" s="7">
        <v>93</v>
      </c>
      <c r="C18" s="6" t="s">
        <v>1256</v>
      </c>
      <c r="D18" s="7">
        <v>0</v>
      </c>
    </row>
    <row r="19" ht="21" customHeight="1" spans="1:4">
      <c r="A19" s="6" t="s">
        <v>1257</v>
      </c>
      <c r="B19" s="7">
        <v>0</v>
      </c>
      <c r="C19" s="6" t="s">
        <v>1258</v>
      </c>
      <c r="D19" s="7">
        <v>0</v>
      </c>
    </row>
    <row r="20" ht="21" customHeight="1" spans="1:4">
      <c r="A20" s="6" t="s">
        <v>1259</v>
      </c>
      <c r="B20" s="7">
        <v>0</v>
      </c>
      <c r="C20" s="6" t="s">
        <v>1260</v>
      </c>
      <c r="D20" s="7">
        <v>0</v>
      </c>
    </row>
    <row r="21" ht="21" customHeight="1" spans="1:4">
      <c r="A21" s="6" t="s">
        <v>1261</v>
      </c>
      <c r="B21" s="7">
        <v>192</v>
      </c>
      <c r="C21" s="6" t="s">
        <v>1262</v>
      </c>
      <c r="D21" s="7">
        <v>0</v>
      </c>
    </row>
    <row r="22" ht="21" customHeight="1" spans="1:4">
      <c r="A22" s="6" t="s">
        <v>1263</v>
      </c>
      <c r="B22" s="7">
        <v>0</v>
      </c>
      <c r="C22" s="6" t="s">
        <v>1264</v>
      </c>
      <c r="D22" s="7">
        <v>0</v>
      </c>
    </row>
    <row r="23" ht="21" customHeight="1" spans="1:4">
      <c r="A23" s="6" t="s">
        <v>1265</v>
      </c>
      <c r="B23" s="7">
        <v>5072</v>
      </c>
      <c r="C23" s="6" t="s">
        <v>1266</v>
      </c>
      <c r="D23" s="7">
        <v>0</v>
      </c>
    </row>
    <row r="24" ht="21" customHeight="1" spans="1:4">
      <c r="A24" s="6" t="s">
        <v>1267</v>
      </c>
      <c r="B24" s="7">
        <v>100</v>
      </c>
      <c r="C24" s="6" t="s">
        <v>1268</v>
      </c>
      <c r="D24" s="7">
        <v>0</v>
      </c>
    </row>
    <row r="25" ht="21" customHeight="1" spans="1:4">
      <c r="A25" s="6" t="s">
        <v>1269</v>
      </c>
      <c r="B25" s="7">
        <v>0</v>
      </c>
      <c r="C25" s="6" t="s">
        <v>1270</v>
      </c>
      <c r="D25" s="7">
        <v>0</v>
      </c>
    </row>
    <row r="26" ht="21" customHeight="1" spans="1:4">
      <c r="A26" s="6" t="s">
        <v>1271</v>
      </c>
      <c r="B26" s="7">
        <v>0</v>
      </c>
      <c r="C26" s="6" t="s">
        <v>1272</v>
      </c>
      <c r="D26" s="7">
        <v>0</v>
      </c>
    </row>
    <row r="27" ht="21" customHeight="1" spans="1:4">
      <c r="A27" s="6" t="s">
        <v>1273</v>
      </c>
      <c r="B27" s="7">
        <v>1079</v>
      </c>
      <c r="C27" s="6" t="s">
        <v>1274</v>
      </c>
      <c r="D27" s="7">
        <v>0</v>
      </c>
    </row>
    <row r="28" ht="21" customHeight="1" spans="1:4">
      <c r="A28" s="6" t="s">
        <v>1275</v>
      </c>
      <c r="B28" s="7">
        <v>0</v>
      </c>
      <c r="C28" s="6" t="s">
        <v>1276</v>
      </c>
      <c r="D28" s="7">
        <v>0</v>
      </c>
    </row>
    <row r="29" ht="21" customHeight="1" spans="1:4">
      <c r="A29" s="6" t="s">
        <v>1277</v>
      </c>
      <c r="B29" s="7">
        <v>0</v>
      </c>
      <c r="C29" s="6" t="s">
        <v>1278</v>
      </c>
      <c r="D29" s="7">
        <v>0</v>
      </c>
    </row>
    <row r="30" ht="21" customHeight="1" spans="1:4">
      <c r="A30" s="6" t="s">
        <v>1279</v>
      </c>
      <c r="B30" s="7">
        <v>0</v>
      </c>
      <c r="C30" s="6" t="s">
        <v>1280</v>
      </c>
      <c r="D30" s="7">
        <v>0</v>
      </c>
    </row>
    <row r="31" ht="21" customHeight="1" spans="1:4">
      <c r="A31" s="6" t="s">
        <v>1281</v>
      </c>
      <c r="B31" s="7">
        <v>329</v>
      </c>
      <c r="C31" s="6" t="s">
        <v>1282</v>
      </c>
      <c r="D31" s="7">
        <v>0</v>
      </c>
    </row>
    <row r="32" ht="21" customHeight="1" spans="1:4">
      <c r="A32" s="6" t="s">
        <v>1283</v>
      </c>
      <c r="B32" s="7">
        <v>1846</v>
      </c>
      <c r="C32" s="6" t="s">
        <v>1284</v>
      </c>
      <c r="D32" s="7">
        <v>0</v>
      </c>
    </row>
    <row r="33" ht="21" customHeight="1" spans="1:4">
      <c r="A33" s="6" t="s">
        <v>1285</v>
      </c>
      <c r="B33" s="7">
        <v>80</v>
      </c>
      <c r="C33" s="6" t="s">
        <v>1286</v>
      </c>
      <c r="D33" s="7">
        <v>0</v>
      </c>
    </row>
    <row r="34" ht="21" customHeight="1" spans="1:4">
      <c r="A34" s="6" t="s">
        <v>1287</v>
      </c>
      <c r="B34" s="7">
        <v>5</v>
      </c>
      <c r="C34" s="6" t="s">
        <v>1288</v>
      </c>
      <c r="D34" s="7">
        <v>0</v>
      </c>
    </row>
    <row r="35" ht="21" customHeight="1" spans="1:4">
      <c r="A35" s="6" t="s">
        <v>1289</v>
      </c>
      <c r="B35" s="7">
        <v>2061</v>
      </c>
      <c r="C35" s="6" t="s">
        <v>1290</v>
      </c>
      <c r="D35" s="7">
        <v>0</v>
      </c>
    </row>
    <row r="36" ht="21" customHeight="1" spans="1:4">
      <c r="A36" s="6" t="s">
        <v>1291</v>
      </c>
      <c r="B36" s="7">
        <v>4425</v>
      </c>
      <c r="C36" s="6" t="s">
        <v>1292</v>
      </c>
      <c r="D36" s="7">
        <v>0</v>
      </c>
    </row>
    <row r="37" ht="21" customHeight="1" spans="1:4">
      <c r="A37" s="6" t="s">
        <v>1293</v>
      </c>
      <c r="B37" s="7">
        <v>0</v>
      </c>
      <c r="C37" s="6" t="s">
        <v>1294</v>
      </c>
      <c r="D37" s="7">
        <v>0</v>
      </c>
    </row>
    <row r="38" ht="21" customHeight="1" spans="1:4">
      <c r="A38" s="6" t="s">
        <v>1295</v>
      </c>
      <c r="B38" s="7">
        <v>0</v>
      </c>
      <c r="C38" s="6" t="s">
        <v>1296</v>
      </c>
      <c r="D38" s="7">
        <v>0</v>
      </c>
    </row>
    <row r="39" ht="21" customHeight="1" spans="1:4">
      <c r="A39" s="6" t="s">
        <v>1297</v>
      </c>
      <c r="B39" s="7">
        <v>8519</v>
      </c>
      <c r="C39" s="6" t="s">
        <v>1298</v>
      </c>
      <c r="D39" s="7">
        <v>0</v>
      </c>
    </row>
    <row r="40" ht="21" customHeight="1" spans="1:4">
      <c r="A40" s="6" t="s">
        <v>1299</v>
      </c>
      <c r="B40" s="7">
        <v>781</v>
      </c>
      <c r="C40" s="6" t="s">
        <v>1300</v>
      </c>
      <c r="D40" s="47">
        <v>0</v>
      </c>
    </row>
    <row r="41" ht="21" customHeight="1" spans="1:4">
      <c r="A41" s="6" t="s">
        <v>1301</v>
      </c>
      <c r="B41" s="7">
        <v>0</v>
      </c>
      <c r="C41" s="48" t="s">
        <v>1302</v>
      </c>
      <c r="D41" s="7">
        <v>0</v>
      </c>
    </row>
    <row r="42" ht="21" customHeight="1" spans="1:4">
      <c r="A42" s="6" t="s">
        <v>1303</v>
      </c>
      <c r="B42" s="7">
        <v>0</v>
      </c>
      <c r="C42" s="6" t="s">
        <v>1304</v>
      </c>
      <c r="D42" s="49">
        <v>0</v>
      </c>
    </row>
    <row r="43" ht="21" customHeight="1" spans="1:4">
      <c r="A43" s="6" t="s">
        <v>1305</v>
      </c>
      <c r="B43" s="7">
        <v>0</v>
      </c>
      <c r="C43" s="6" t="s">
        <v>1306</v>
      </c>
      <c r="D43" s="7">
        <v>0</v>
      </c>
    </row>
    <row r="44" ht="21" customHeight="1" spans="1:4">
      <c r="A44" s="6" t="s">
        <v>1307</v>
      </c>
      <c r="B44" s="7">
        <v>0</v>
      </c>
      <c r="C44" s="6" t="s">
        <v>1308</v>
      </c>
      <c r="D44" s="7">
        <v>0</v>
      </c>
    </row>
    <row r="45" ht="21" customHeight="1" spans="1:4">
      <c r="A45" s="6" t="s">
        <v>1309</v>
      </c>
      <c r="B45" s="7">
        <v>1263</v>
      </c>
      <c r="C45" s="6" t="s">
        <v>1310</v>
      </c>
      <c r="D45" s="7">
        <v>0</v>
      </c>
    </row>
    <row r="46" ht="21" customHeight="1" spans="1:4">
      <c r="A46" s="6" t="s">
        <v>1311</v>
      </c>
      <c r="B46" s="7">
        <v>20</v>
      </c>
      <c r="C46" s="6" t="s">
        <v>1312</v>
      </c>
      <c r="D46" s="7">
        <v>0</v>
      </c>
    </row>
    <row r="47" ht="21" customHeight="1" spans="1:4">
      <c r="A47" s="6" t="s">
        <v>1313</v>
      </c>
      <c r="B47" s="7">
        <v>7</v>
      </c>
      <c r="C47" s="6" t="s">
        <v>1314</v>
      </c>
      <c r="D47" s="7">
        <v>0</v>
      </c>
    </row>
    <row r="48" ht="21" customHeight="1" spans="1:4">
      <c r="A48" s="6" t="s">
        <v>1315</v>
      </c>
      <c r="B48" s="7">
        <v>0</v>
      </c>
      <c r="C48" s="6" t="s">
        <v>1316</v>
      </c>
      <c r="D48" s="7">
        <v>0</v>
      </c>
    </row>
    <row r="49" ht="21" customHeight="1" spans="1:4">
      <c r="A49" s="6" t="s">
        <v>1317</v>
      </c>
      <c r="B49" s="7">
        <v>686</v>
      </c>
      <c r="C49" s="6" t="s">
        <v>1318</v>
      </c>
      <c r="D49" s="7">
        <v>0</v>
      </c>
    </row>
    <row r="50" ht="21" customHeight="1" spans="1:4">
      <c r="A50" s="41" t="s">
        <v>1319</v>
      </c>
      <c r="B50" s="7">
        <v>9090</v>
      </c>
      <c r="C50" s="41" t="s">
        <v>1320</v>
      </c>
      <c r="D50" s="7">
        <v>0</v>
      </c>
    </row>
    <row r="51" ht="21" customHeight="1" spans="1:4">
      <c r="A51" s="6" t="s">
        <v>1321</v>
      </c>
      <c r="B51" s="7">
        <v>984</v>
      </c>
      <c r="C51" s="6" t="s">
        <v>1321</v>
      </c>
      <c r="D51" s="7">
        <v>0</v>
      </c>
    </row>
    <row r="52" ht="21" customHeight="1" spans="1:4">
      <c r="A52" s="6" t="s">
        <v>1322</v>
      </c>
      <c r="B52" s="7">
        <v>0</v>
      </c>
      <c r="C52" s="6" t="s">
        <v>1322</v>
      </c>
      <c r="D52" s="7">
        <v>0</v>
      </c>
    </row>
    <row r="53" ht="21" customHeight="1" spans="1:4">
      <c r="A53" s="6" t="s">
        <v>1323</v>
      </c>
      <c r="B53" s="7">
        <v>30</v>
      </c>
      <c r="C53" s="6" t="s">
        <v>1323</v>
      </c>
      <c r="D53" s="7">
        <v>0</v>
      </c>
    </row>
    <row r="54" ht="21" customHeight="1" spans="1:4">
      <c r="A54" s="6" t="s">
        <v>1324</v>
      </c>
      <c r="B54" s="7">
        <v>43</v>
      </c>
      <c r="C54" s="6" t="s">
        <v>1324</v>
      </c>
      <c r="D54" s="7">
        <v>0</v>
      </c>
    </row>
    <row r="55" ht="21" customHeight="1" spans="1:4">
      <c r="A55" s="6" t="s">
        <v>1325</v>
      </c>
      <c r="B55" s="7">
        <v>58</v>
      </c>
      <c r="C55" s="6" t="s">
        <v>1325</v>
      </c>
      <c r="D55" s="7">
        <v>0</v>
      </c>
    </row>
    <row r="56" ht="21" customHeight="1" spans="1:4">
      <c r="A56" s="6" t="s">
        <v>1326</v>
      </c>
      <c r="B56" s="7">
        <v>169</v>
      </c>
      <c r="C56" s="6" t="s">
        <v>1326</v>
      </c>
      <c r="D56" s="7">
        <v>0</v>
      </c>
    </row>
    <row r="57" ht="21" customHeight="1" spans="1:4">
      <c r="A57" s="6" t="s">
        <v>1327</v>
      </c>
      <c r="B57" s="7">
        <v>57</v>
      </c>
      <c r="C57" s="6" t="s">
        <v>1327</v>
      </c>
      <c r="D57" s="7">
        <v>0</v>
      </c>
    </row>
    <row r="58" ht="21" customHeight="1" spans="1:4">
      <c r="A58" s="6" t="s">
        <v>1328</v>
      </c>
      <c r="B58" s="7">
        <v>1817</v>
      </c>
      <c r="C58" s="6" t="s">
        <v>1328</v>
      </c>
      <c r="D58" s="7">
        <v>0</v>
      </c>
    </row>
    <row r="59" ht="21" customHeight="1" spans="1:4">
      <c r="A59" s="6" t="s">
        <v>1329</v>
      </c>
      <c r="B59" s="7">
        <v>332</v>
      </c>
      <c r="C59" s="6" t="s">
        <v>1329</v>
      </c>
      <c r="D59" s="7">
        <v>0</v>
      </c>
    </row>
    <row r="60" ht="21" customHeight="1" spans="1:4">
      <c r="A60" s="6" t="s">
        <v>1330</v>
      </c>
      <c r="B60" s="7">
        <v>483</v>
      </c>
      <c r="C60" s="6" t="s">
        <v>1330</v>
      </c>
      <c r="D60" s="7">
        <v>0</v>
      </c>
    </row>
    <row r="61" ht="21" customHeight="1" spans="1:4">
      <c r="A61" s="6" t="s">
        <v>1331</v>
      </c>
      <c r="B61" s="7">
        <v>84</v>
      </c>
      <c r="C61" s="6" t="s">
        <v>1331</v>
      </c>
      <c r="D61" s="7">
        <v>0</v>
      </c>
    </row>
    <row r="62" ht="21" customHeight="1" spans="1:4">
      <c r="A62" s="6" t="s">
        <v>1332</v>
      </c>
      <c r="B62" s="7">
        <v>3644</v>
      </c>
      <c r="C62" s="6" t="s">
        <v>1332</v>
      </c>
      <c r="D62" s="7">
        <v>0</v>
      </c>
    </row>
    <row r="63" ht="21" customHeight="1" spans="1:4">
      <c r="A63" s="6" t="s">
        <v>1333</v>
      </c>
      <c r="B63" s="7">
        <v>151</v>
      </c>
      <c r="C63" s="6" t="s">
        <v>1333</v>
      </c>
      <c r="D63" s="7">
        <v>0</v>
      </c>
    </row>
    <row r="64" ht="21" customHeight="1" spans="1:4">
      <c r="A64" s="6" t="s">
        <v>1334</v>
      </c>
      <c r="B64" s="7">
        <v>175</v>
      </c>
      <c r="C64" s="6" t="s">
        <v>1334</v>
      </c>
      <c r="D64" s="7">
        <v>0</v>
      </c>
    </row>
    <row r="65" ht="21" customHeight="1" spans="1:4">
      <c r="A65" s="6" t="s">
        <v>1335</v>
      </c>
      <c r="B65" s="7">
        <v>55</v>
      </c>
      <c r="C65" s="6" t="s">
        <v>1335</v>
      </c>
      <c r="D65" s="7">
        <v>0</v>
      </c>
    </row>
    <row r="66" ht="21" customHeight="1" spans="1:4">
      <c r="A66" s="6" t="s">
        <v>1336</v>
      </c>
      <c r="B66" s="7">
        <v>30</v>
      </c>
      <c r="C66" s="6" t="s">
        <v>1336</v>
      </c>
      <c r="D66" s="7">
        <v>0</v>
      </c>
    </row>
    <row r="67" ht="21" customHeight="1" spans="1:4">
      <c r="A67" s="6" t="s">
        <v>1337</v>
      </c>
      <c r="B67" s="7">
        <v>0</v>
      </c>
      <c r="C67" s="6" t="s">
        <v>1337</v>
      </c>
      <c r="D67" s="7">
        <v>0</v>
      </c>
    </row>
    <row r="68" ht="21" customHeight="1" spans="1:4">
      <c r="A68" s="6" t="s">
        <v>1338</v>
      </c>
      <c r="B68" s="7">
        <v>949</v>
      </c>
      <c r="C68" s="6" t="s">
        <v>1338</v>
      </c>
      <c r="D68" s="7">
        <v>0</v>
      </c>
    </row>
    <row r="69" ht="21" customHeight="1" spans="1:4">
      <c r="A69" s="6" t="s">
        <v>1339</v>
      </c>
      <c r="B69" s="7">
        <v>3</v>
      </c>
      <c r="C69" s="6" t="s">
        <v>1339</v>
      </c>
      <c r="D69" s="7">
        <v>0</v>
      </c>
    </row>
    <row r="70" ht="21" customHeight="1" spans="1:4">
      <c r="A70" s="6" t="s">
        <v>1340</v>
      </c>
      <c r="B70" s="7">
        <v>20</v>
      </c>
      <c r="C70" s="6" t="s">
        <v>1340</v>
      </c>
      <c r="D70" s="7">
        <v>0</v>
      </c>
    </row>
    <row r="71" ht="21" customHeight="1" spans="1:4">
      <c r="A71" s="6" t="s">
        <v>91</v>
      </c>
      <c r="B71" s="7">
        <v>6</v>
      </c>
      <c r="C71" s="6" t="s">
        <v>276</v>
      </c>
      <c r="D71" s="7">
        <v>0</v>
      </c>
    </row>
    <row r="72" ht="21" customHeight="1" spans="1:4">
      <c r="A72" s="41" t="s">
        <v>1341</v>
      </c>
      <c r="B72" s="7">
        <v>0</v>
      </c>
      <c r="C72" s="41" t="s">
        <v>1342</v>
      </c>
      <c r="D72" s="7">
        <v>886</v>
      </c>
    </row>
    <row r="73" ht="21" customHeight="1" spans="1:4">
      <c r="A73" s="6" t="s">
        <v>1343</v>
      </c>
      <c r="B73" s="7">
        <v>0</v>
      </c>
      <c r="C73" s="6" t="s">
        <v>98</v>
      </c>
      <c r="D73" s="7">
        <v>0</v>
      </c>
    </row>
    <row r="74" ht="21" customHeight="1" spans="1:4">
      <c r="A74" s="6" t="s">
        <v>1344</v>
      </c>
      <c r="B74" s="7">
        <v>0</v>
      </c>
      <c r="C74" s="6" t="s">
        <v>99</v>
      </c>
      <c r="D74" s="7">
        <v>886</v>
      </c>
    </row>
    <row r="75" ht="21" customHeight="1" spans="1:4">
      <c r="A75" s="41" t="s">
        <v>1345</v>
      </c>
      <c r="B75" s="7">
        <v>0</v>
      </c>
      <c r="C75" s="6"/>
      <c r="D75" s="7"/>
    </row>
    <row r="76" ht="21" customHeight="1" spans="1:4">
      <c r="A76" s="41" t="s">
        <v>1346</v>
      </c>
      <c r="B76" s="7">
        <v>15081</v>
      </c>
      <c r="C76" s="6"/>
      <c r="D76" s="7"/>
    </row>
    <row r="77" ht="21" customHeight="1" spans="1:4">
      <c r="A77" s="41" t="s">
        <v>1347</v>
      </c>
      <c r="B77" s="7">
        <v>12000</v>
      </c>
      <c r="C77" s="41" t="s">
        <v>1348</v>
      </c>
      <c r="D77" s="7">
        <v>0</v>
      </c>
    </row>
    <row r="78" ht="21" customHeight="1" spans="1:4">
      <c r="A78" s="6" t="s">
        <v>56</v>
      </c>
      <c r="B78" s="7">
        <v>9000</v>
      </c>
      <c r="C78" s="6"/>
      <c r="D78" s="7"/>
    </row>
    <row r="79" ht="21" customHeight="1" spans="1:4">
      <c r="A79" s="6" t="s">
        <v>57</v>
      </c>
      <c r="B79" s="7">
        <v>3000</v>
      </c>
      <c r="C79" s="6"/>
      <c r="D79" s="7"/>
    </row>
    <row r="80" ht="21" customHeight="1" spans="1:4">
      <c r="A80" s="6" t="s">
        <v>1349</v>
      </c>
      <c r="B80" s="7">
        <v>0</v>
      </c>
      <c r="C80" s="6"/>
      <c r="D80" s="7"/>
    </row>
    <row r="81" ht="21" customHeight="1" spans="1:4">
      <c r="A81" s="41" t="s">
        <v>1350</v>
      </c>
      <c r="B81" s="7">
        <v>0</v>
      </c>
      <c r="C81" s="41" t="s">
        <v>1351</v>
      </c>
      <c r="D81" s="7">
        <v>6400</v>
      </c>
    </row>
    <row r="82" ht="21" customHeight="1" spans="1:4">
      <c r="A82" s="41" t="s">
        <v>1352</v>
      </c>
      <c r="B82" s="7">
        <v>0</v>
      </c>
      <c r="C82" s="41" t="s">
        <v>1353</v>
      </c>
      <c r="D82" s="7">
        <v>6400</v>
      </c>
    </row>
    <row r="83" ht="21" customHeight="1" spans="1:4">
      <c r="A83" s="41" t="s">
        <v>1354</v>
      </c>
      <c r="B83" s="7">
        <v>0</v>
      </c>
      <c r="C83" s="6" t="s">
        <v>1355</v>
      </c>
      <c r="D83" s="7">
        <v>6400</v>
      </c>
    </row>
    <row r="84" ht="21" customHeight="1" spans="1:4">
      <c r="A84" s="6" t="s">
        <v>1356</v>
      </c>
      <c r="B84" s="7">
        <v>0</v>
      </c>
      <c r="C84" s="6" t="s">
        <v>1357</v>
      </c>
      <c r="D84" s="7">
        <v>0</v>
      </c>
    </row>
    <row r="85" ht="21" customHeight="1" spans="1:4">
      <c r="A85" s="6" t="s">
        <v>1358</v>
      </c>
      <c r="B85" s="7">
        <v>0</v>
      </c>
      <c r="C85" s="6" t="s">
        <v>1359</v>
      </c>
      <c r="D85" s="7">
        <v>0</v>
      </c>
    </row>
    <row r="86" ht="21" customHeight="1" spans="1:4">
      <c r="A86" s="6" t="s">
        <v>1360</v>
      </c>
      <c r="B86" s="7">
        <v>0</v>
      </c>
      <c r="C86" s="6" t="s">
        <v>1361</v>
      </c>
      <c r="D86" s="7">
        <v>0</v>
      </c>
    </row>
    <row r="87" ht="21" customHeight="1" spans="1:4">
      <c r="A87" s="6" t="s">
        <v>1362</v>
      </c>
      <c r="B87" s="7">
        <v>0</v>
      </c>
      <c r="C87" s="6"/>
      <c r="D87" s="7"/>
    </row>
    <row r="88" ht="21" customHeight="1" spans="1:4">
      <c r="A88" s="41" t="s">
        <v>1363</v>
      </c>
      <c r="B88" s="7">
        <v>11300</v>
      </c>
      <c r="C88" s="41" t="s">
        <v>1364</v>
      </c>
      <c r="D88" s="7">
        <v>0</v>
      </c>
    </row>
    <row r="89" ht="21" customHeight="1" spans="1:4">
      <c r="A89" s="41" t="s">
        <v>1365</v>
      </c>
      <c r="B89" s="7">
        <v>11300</v>
      </c>
      <c r="C89" s="6" t="s">
        <v>1366</v>
      </c>
      <c r="D89" s="7">
        <v>0</v>
      </c>
    </row>
    <row r="90" ht="21" customHeight="1" spans="1:4">
      <c r="A90" s="6" t="s">
        <v>1367</v>
      </c>
      <c r="B90" s="7">
        <v>11300</v>
      </c>
      <c r="C90" s="6" t="s">
        <v>1368</v>
      </c>
      <c r="D90" s="7">
        <v>0</v>
      </c>
    </row>
    <row r="91" ht="21" customHeight="1" spans="1:4">
      <c r="A91" s="6" t="s">
        <v>51</v>
      </c>
      <c r="B91" s="7">
        <v>0</v>
      </c>
      <c r="C91" s="6" t="s">
        <v>1369</v>
      </c>
      <c r="D91" s="7">
        <v>0</v>
      </c>
    </row>
    <row r="92" ht="21" customHeight="1" spans="1:4">
      <c r="A92" s="6" t="s">
        <v>52</v>
      </c>
      <c r="B92" s="7">
        <v>0</v>
      </c>
      <c r="C92" s="6" t="s">
        <v>1370</v>
      </c>
      <c r="D92" s="7">
        <v>0</v>
      </c>
    </row>
    <row r="93" ht="21" customHeight="1" spans="1:4">
      <c r="A93" s="6" t="s">
        <v>53</v>
      </c>
      <c r="B93" s="7">
        <v>0</v>
      </c>
      <c r="C93" s="6"/>
      <c r="D93" s="7"/>
    </row>
    <row r="94" ht="21" customHeight="1" spans="1:4">
      <c r="A94" s="41" t="s">
        <v>1371</v>
      </c>
      <c r="B94" s="7">
        <v>0</v>
      </c>
      <c r="C94" s="41" t="s">
        <v>1372</v>
      </c>
      <c r="D94" s="7">
        <v>0</v>
      </c>
    </row>
    <row r="95" ht="21" customHeight="1" spans="1:4">
      <c r="A95" s="41" t="s">
        <v>1373</v>
      </c>
      <c r="B95" s="7">
        <v>0</v>
      </c>
      <c r="C95" s="41" t="s">
        <v>1374</v>
      </c>
      <c r="D95" s="7">
        <v>0</v>
      </c>
    </row>
    <row r="96" ht="21" customHeight="1" spans="1:4">
      <c r="A96" s="41" t="s">
        <v>1375</v>
      </c>
      <c r="B96" s="7">
        <v>0</v>
      </c>
      <c r="C96" s="41" t="s">
        <v>1376</v>
      </c>
      <c r="D96" s="7">
        <v>0</v>
      </c>
    </row>
    <row r="97" ht="21" customHeight="1" spans="1:4">
      <c r="A97" s="41" t="s">
        <v>1377</v>
      </c>
      <c r="B97" s="7">
        <v>0</v>
      </c>
      <c r="C97" s="41" t="s">
        <v>1378</v>
      </c>
      <c r="D97" s="7">
        <v>1500</v>
      </c>
    </row>
    <row r="98" ht="21" customHeight="1" spans="1:4">
      <c r="A98" s="41" t="s">
        <v>1379</v>
      </c>
      <c r="B98" s="7">
        <v>0</v>
      </c>
      <c r="C98" s="41" t="s">
        <v>991</v>
      </c>
      <c r="D98" s="7">
        <v>0</v>
      </c>
    </row>
    <row r="99" ht="21" customHeight="1" spans="1:4">
      <c r="A99" s="6" t="s">
        <v>1380</v>
      </c>
      <c r="B99" s="7">
        <v>0</v>
      </c>
      <c r="C99" s="6" t="s">
        <v>1381</v>
      </c>
      <c r="D99" s="7">
        <v>0</v>
      </c>
    </row>
    <row r="100" ht="21" customHeight="1" spans="1:4">
      <c r="A100" s="6" t="s">
        <v>1382</v>
      </c>
      <c r="B100" s="7">
        <v>0</v>
      </c>
      <c r="C100" s="6" t="s">
        <v>1383</v>
      </c>
      <c r="D100" s="7">
        <v>0</v>
      </c>
    </row>
    <row r="101" ht="21" customHeight="1" spans="1:4">
      <c r="A101" s="6" t="s">
        <v>1384</v>
      </c>
      <c r="B101" s="7">
        <v>0</v>
      </c>
      <c r="C101" s="6" t="s">
        <v>1385</v>
      </c>
      <c r="D101" s="7">
        <v>0</v>
      </c>
    </row>
    <row r="102" ht="21" customHeight="1" spans="1:4">
      <c r="A102" s="41" t="s">
        <v>1386</v>
      </c>
      <c r="B102" s="7">
        <v>0</v>
      </c>
      <c r="C102" s="41" t="s">
        <v>1387</v>
      </c>
      <c r="D102" s="7">
        <v>0</v>
      </c>
    </row>
    <row r="103" ht="21" customHeight="1" spans="1:4">
      <c r="A103" s="41" t="s">
        <v>1388</v>
      </c>
      <c r="B103" s="7">
        <v>0</v>
      </c>
      <c r="C103" s="41" t="s">
        <v>1389</v>
      </c>
      <c r="D103" s="7">
        <v>0</v>
      </c>
    </row>
    <row r="104" ht="21" customHeight="1" spans="1:4">
      <c r="A104" s="6"/>
      <c r="B104" s="7"/>
      <c r="C104" s="41" t="s">
        <v>1390</v>
      </c>
      <c r="D104" s="7">
        <v>0</v>
      </c>
    </row>
    <row r="105" ht="21" customHeight="1" spans="1:4">
      <c r="A105" s="6"/>
      <c r="B105" s="7"/>
      <c r="C105" s="41" t="s">
        <v>1391</v>
      </c>
      <c r="D105" s="7">
        <v>16169</v>
      </c>
    </row>
    <row r="106" ht="21" customHeight="1" spans="1:4">
      <c r="A106" s="6"/>
      <c r="B106" s="7"/>
      <c r="C106" s="41" t="s">
        <v>1392</v>
      </c>
      <c r="D106" s="7">
        <v>16169</v>
      </c>
    </row>
    <row r="107" ht="21" customHeight="1" spans="1:4">
      <c r="A107" s="6"/>
      <c r="B107" s="7"/>
      <c r="C107" s="41" t="s">
        <v>1393</v>
      </c>
      <c r="D107" s="7">
        <v>0</v>
      </c>
    </row>
    <row r="108" ht="21" customHeight="1" spans="1:4">
      <c r="A108" s="5" t="s">
        <v>1394</v>
      </c>
      <c r="B108" s="7">
        <v>110086</v>
      </c>
      <c r="C108" s="5" t="s">
        <v>103</v>
      </c>
      <c r="D108" s="7">
        <v>110086</v>
      </c>
    </row>
  </sheetData>
  <mergeCells count="1">
    <mergeCell ref="A2:D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6"/>
  <sheetViews>
    <sheetView topLeftCell="A64" workbookViewId="0">
      <selection activeCell="A2" sqref="A2:B2"/>
    </sheetView>
  </sheetViews>
  <sheetFormatPr defaultColWidth="9" defaultRowHeight="14.4" outlineLevelCol="1"/>
  <cols>
    <col min="1" max="1" width="54.8796296296296" customWidth="1"/>
    <col min="2" max="2" width="37.6296296296296" customWidth="1"/>
  </cols>
  <sheetData>
    <row r="1" ht="24" customHeight="1" spans="1:2">
      <c r="A1" s="37" t="s">
        <v>1395</v>
      </c>
      <c r="B1" s="38"/>
    </row>
    <row r="2" ht="33.75" customHeight="1" spans="1:2">
      <c r="A2" s="22" t="s">
        <v>1396</v>
      </c>
      <c r="B2" s="22"/>
    </row>
    <row r="3" ht="24" customHeight="1" spans="1:2">
      <c r="A3" s="23"/>
      <c r="B3" s="40" t="s">
        <v>41</v>
      </c>
    </row>
    <row r="4" ht="24" customHeight="1" spans="1:2">
      <c r="A4" s="27" t="s">
        <v>95</v>
      </c>
      <c r="B4" s="12" t="s">
        <v>1397</v>
      </c>
    </row>
    <row r="5" ht="24" customHeight="1" spans="1:2">
      <c r="A5" s="27" t="s">
        <v>1398</v>
      </c>
      <c r="B5" s="12">
        <v>62801</v>
      </c>
    </row>
    <row r="6" ht="24" customHeight="1" spans="1:2">
      <c r="A6" s="27" t="s">
        <v>1399</v>
      </c>
      <c r="B6" s="12">
        <v>62801</v>
      </c>
    </row>
    <row r="7" ht="24" customHeight="1" spans="1:2">
      <c r="A7" s="27" t="s">
        <v>1400</v>
      </c>
      <c r="B7" s="12">
        <v>0</v>
      </c>
    </row>
    <row r="8" ht="24" customHeight="1" spans="1:2">
      <c r="A8" s="27" t="s">
        <v>1401</v>
      </c>
      <c r="B8" s="12">
        <v>0</v>
      </c>
    </row>
    <row r="9" ht="24" customHeight="1" spans="1:2">
      <c r="A9" s="27" t="s">
        <v>1402</v>
      </c>
      <c r="B9" s="12">
        <v>0</v>
      </c>
    </row>
    <row r="10" ht="24" customHeight="1" spans="1:2">
      <c r="A10" s="27" t="s">
        <v>1403</v>
      </c>
      <c r="B10" s="12">
        <v>0</v>
      </c>
    </row>
    <row r="11" ht="24" customHeight="1" spans="1:2">
      <c r="A11" s="27" t="s">
        <v>1404</v>
      </c>
      <c r="B11" s="12">
        <v>0</v>
      </c>
    </row>
    <row r="12" ht="24" customHeight="1" spans="1:2">
      <c r="A12" s="27" t="s">
        <v>1405</v>
      </c>
      <c r="B12" s="12">
        <v>0</v>
      </c>
    </row>
    <row r="13" ht="24" customHeight="1" spans="1:2">
      <c r="A13" s="27" t="s">
        <v>1406</v>
      </c>
      <c r="B13" s="12">
        <v>0</v>
      </c>
    </row>
    <row r="14" ht="24" customHeight="1" spans="1:2">
      <c r="A14" s="27" t="s">
        <v>1407</v>
      </c>
      <c r="B14" s="12">
        <v>0</v>
      </c>
    </row>
    <row r="15" ht="24" customHeight="1" spans="1:2">
      <c r="A15" s="27" t="s">
        <v>1408</v>
      </c>
      <c r="B15" s="12">
        <v>0</v>
      </c>
    </row>
    <row r="16" ht="24" customHeight="1" spans="1:2">
      <c r="A16" s="27" t="s">
        <v>1409</v>
      </c>
      <c r="B16" s="12">
        <v>323</v>
      </c>
    </row>
    <row r="17" ht="24" customHeight="1" spans="1:2">
      <c r="A17" s="27" t="s">
        <v>1410</v>
      </c>
      <c r="B17" s="12">
        <v>75</v>
      </c>
    </row>
    <row r="18" ht="24" customHeight="1" spans="1:2">
      <c r="A18" s="27" t="s">
        <v>1411</v>
      </c>
      <c r="B18" s="12">
        <v>62234</v>
      </c>
    </row>
    <row r="19" ht="24" customHeight="1" spans="1:2">
      <c r="A19" s="27" t="s">
        <v>1412</v>
      </c>
      <c r="B19" s="12">
        <v>21207</v>
      </c>
    </row>
    <row r="20" ht="24" customHeight="1" spans="1:2">
      <c r="A20" s="27" t="s">
        <v>1413</v>
      </c>
      <c r="B20" s="12">
        <v>21892</v>
      </c>
    </row>
    <row r="21" ht="24" customHeight="1" spans="1:2">
      <c r="A21" s="27" t="s">
        <v>1414</v>
      </c>
      <c r="B21" s="12">
        <v>0</v>
      </c>
    </row>
    <row r="22" ht="24" customHeight="1" spans="1:2">
      <c r="A22" s="27" t="s">
        <v>1415</v>
      </c>
      <c r="B22" s="12">
        <v>-484</v>
      </c>
    </row>
    <row r="23" ht="24" customHeight="1" spans="1:2">
      <c r="A23" s="27" t="s">
        <v>1416</v>
      </c>
      <c r="B23" s="12">
        <v>19619</v>
      </c>
    </row>
    <row r="24" ht="24" customHeight="1" spans="1:2">
      <c r="A24" s="27" t="s">
        <v>1417</v>
      </c>
      <c r="B24" s="12">
        <v>0</v>
      </c>
    </row>
    <row r="25" ht="24" customHeight="1" spans="1:2">
      <c r="A25" s="27" t="s">
        <v>1418</v>
      </c>
      <c r="B25" s="12">
        <v>0</v>
      </c>
    </row>
    <row r="26" ht="24" customHeight="1" spans="1:2">
      <c r="A26" s="27" t="s">
        <v>1419</v>
      </c>
      <c r="B26" s="12">
        <v>0</v>
      </c>
    </row>
    <row r="27" ht="24" customHeight="1" spans="1:2">
      <c r="A27" s="27" t="s">
        <v>1420</v>
      </c>
      <c r="B27" s="12">
        <v>0</v>
      </c>
    </row>
    <row r="28" ht="24" customHeight="1" spans="1:2">
      <c r="A28" s="27" t="s">
        <v>1421</v>
      </c>
      <c r="B28" s="12">
        <v>0</v>
      </c>
    </row>
    <row r="29" ht="24" customHeight="1" spans="1:2">
      <c r="A29" s="27" t="s">
        <v>1422</v>
      </c>
      <c r="B29" s="12">
        <v>0</v>
      </c>
    </row>
    <row r="30" ht="24" customHeight="1" spans="1:2">
      <c r="A30" s="27" t="s">
        <v>1423</v>
      </c>
      <c r="B30" s="12">
        <v>0</v>
      </c>
    </row>
    <row r="31" ht="24" customHeight="1" spans="1:2">
      <c r="A31" s="27" t="s">
        <v>1424</v>
      </c>
      <c r="B31" s="12">
        <v>0</v>
      </c>
    </row>
    <row r="32" ht="24" customHeight="1" spans="1:2">
      <c r="A32" s="27" t="s">
        <v>1425</v>
      </c>
      <c r="B32" s="12">
        <v>0</v>
      </c>
    </row>
    <row r="33" ht="24" customHeight="1" spans="1:2">
      <c r="A33" s="27" t="s">
        <v>1426</v>
      </c>
      <c r="B33" s="12">
        <v>0</v>
      </c>
    </row>
    <row r="34" ht="24" customHeight="1" spans="1:2">
      <c r="A34" s="27" t="s">
        <v>1427</v>
      </c>
      <c r="B34" s="12">
        <v>18</v>
      </c>
    </row>
    <row r="35" ht="24" customHeight="1" spans="1:2">
      <c r="A35" s="27" t="s">
        <v>1428</v>
      </c>
      <c r="B35" s="12">
        <v>0</v>
      </c>
    </row>
    <row r="36" ht="24" customHeight="1" spans="1:2">
      <c r="A36" s="27" t="s">
        <v>1429</v>
      </c>
      <c r="B36" s="12">
        <v>0</v>
      </c>
    </row>
    <row r="37" ht="24" customHeight="1" spans="1:2">
      <c r="A37" s="27" t="s">
        <v>1430</v>
      </c>
      <c r="B37" s="12">
        <v>0</v>
      </c>
    </row>
    <row r="38" ht="24" customHeight="1" spans="1:2">
      <c r="A38" s="27" t="s">
        <v>1431</v>
      </c>
      <c r="B38" s="12">
        <v>0</v>
      </c>
    </row>
    <row r="39" ht="24" customHeight="1" spans="1:2">
      <c r="A39" s="27" t="s">
        <v>1432</v>
      </c>
      <c r="B39" s="12">
        <v>0</v>
      </c>
    </row>
    <row r="40" ht="24" customHeight="1" spans="1:2">
      <c r="A40" s="27" t="s">
        <v>1433</v>
      </c>
      <c r="B40" s="12">
        <v>0</v>
      </c>
    </row>
    <row r="41" ht="24" customHeight="1" spans="1:2">
      <c r="A41" s="27" t="s">
        <v>1434</v>
      </c>
      <c r="B41" s="12">
        <v>0</v>
      </c>
    </row>
    <row r="42" ht="24" customHeight="1" spans="1:2">
      <c r="A42" s="27" t="s">
        <v>1435</v>
      </c>
      <c r="B42" s="12">
        <v>0</v>
      </c>
    </row>
    <row r="43" ht="24" customHeight="1" spans="1:2">
      <c r="A43" s="27" t="s">
        <v>1436</v>
      </c>
      <c r="B43" s="12">
        <v>0</v>
      </c>
    </row>
    <row r="44" ht="24" customHeight="1" spans="1:2">
      <c r="A44" s="27" t="s">
        <v>1437</v>
      </c>
      <c r="B44" s="12">
        <v>0</v>
      </c>
    </row>
    <row r="45" ht="24" customHeight="1" spans="1:2">
      <c r="A45" s="27" t="s">
        <v>1438</v>
      </c>
      <c r="B45" s="12">
        <v>0</v>
      </c>
    </row>
    <row r="46" ht="24" customHeight="1" spans="1:2">
      <c r="A46" s="27" t="s">
        <v>1439</v>
      </c>
      <c r="B46" s="12">
        <v>151</v>
      </c>
    </row>
    <row r="47" ht="24" customHeight="1" spans="1:2">
      <c r="A47" s="27" t="s">
        <v>1440</v>
      </c>
      <c r="B47" s="12">
        <v>0</v>
      </c>
    </row>
    <row r="48" ht="24" customHeight="1" spans="1:2">
      <c r="A48" s="27" t="s">
        <v>1441</v>
      </c>
      <c r="B48" s="12">
        <v>0</v>
      </c>
    </row>
    <row r="49" ht="24" customHeight="1" spans="1:2">
      <c r="A49" s="27" t="s">
        <v>1442</v>
      </c>
      <c r="B49" s="12">
        <v>0</v>
      </c>
    </row>
    <row r="50" ht="24" customHeight="1" spans="1:2">
      <c r="A50" s="27" t="s">
        <v>1443</v>
      </c>
      <c r="B50" s="12">
        <v>0</v>
      </c>
    </row>
    <row r="51" ht="24" customHeight="1" spans="1:2">
      <c r="A51" s="27" t="s">
        <v>1444</v>
      </c>
      <c r="B51" s="12">
        <v>0</v>
      </c>
    </row>
    <row r="52" ht="24" customHeight="1" spans="1:2">
      <c r="A52" s="27" t="s">
        <v>1445</v>
      </c>
      <c r="B52" s="12">
        <v>0</v>
      </c>
    </row>
    <row r="53" ht="24" customHeight="1" spans="1:2">
      <c r="A53" s="27" t="s">
        <v>1446</v>
      </c>
      <c r="B53" s="12">
        <v>0</v>
      </c>
    </row>
    <row r="54" ht="24" customHeight="1" spans="1:2">
      <c r="A54" s="27" t="s">
        <v>1447</v>
      </c>
      <c r="B54" s="12">
        <v>0</v>
      </c>
    </row>
    <row r="55" ht="24" customHeight="1" spans="1:2">
      <c r="A55" s="27" t="s">
        <v>1448</v>
      </c>
      <c r="B55" s="12">
        <v>0</v>
      </c>
    </row>
    <row r="56" ht="24" customHeight="1" spans="1:2">
      <c r="A56" s="27" t="s">
        <v>1449</v>
      </c>
      <c r="B56" s="12">
        <v>0</v>
      </c>
    </row>
    <row r="57" ht="24" customHeight="1" spans="1:2">
      <c r="A57" s="27" t="s">
        <v>1450</v>
      </c>
      <c r="B57" s="12">
        <v>0</v>
      </c>
    </row>
    <row r="58" ht="24" customHeight="1" spans="1:2">
      <c r="A58" s="27" t="s">
        <v>1451</v>
      </c>
      <c r="B58" s="12">
        <v>0</v>
      </c>
    </row>
    <row r="59" ht="24" customHeight="1" spans="1:2">
      <c r="A59" s="27" t="s">
        <v>1452</v>
      </c>
      <c r="B59" s="12">
        <v>0</v>
      </c>
    </row>
    <row r="60" ht="24" customHeight="1" spans="1:2">
      <c r="A60" s="27" t="s">
        <v>1453</v>
      </c>
      <c r="B60" s="12">
        <v>0</v>
      </c>
    </row>
    <row r="61" ht="24" customHeight="1" spans="1:2">
      <c r="A61" s="27" t="s">
        <v>1454</v>
      </c>
      <c r="B61" s="12">
        <v>0</v>
      </c>
    </row>
    <row r="62" ht="24" customHeight="1" spans="1:2">
      <c r="A62" s="27" t="s">
        <v>1455</v>
      </c>
      <c r="B62" s="12">
        <v>0</v>
      </c>
    </row>
    <row r="63" ht="24" customHeight="1" spans="1:2">
      <c r="A63" s="27" t="s">
        <v>1456</v>
      </c>
      <c r="B63" s="12">
        <v>0</v>
      </c>
    </row>
    <row r="64" ht="24" customHeight="1" spans="1:2">
      <c r="A64" s="27" t="s">
        <v>1457</v>
      </c>
      <c r="B64" s="12">
        <v>0</v>
      </c>
    </row>
    <row r="65" ht="24" customHeight="1" spans="1:2">
      <c r="A65" s="27" t="s">
        <v>1458</v>
      </c>
      <c r="B65" s="12">
        <v>0</v>
      </c>
    </row>
    <row r="66" ht="24" customHeight="1" spans="1:2">
      <c r="A66" s="27" t="s">
        <v>1459</v>
      </c>
      <c r="B66" s="12">
        <v>0</v>
      </c>
    </row>
    <row r="67" ht="24" customHeight="1" spans="1:2">
      <c r="A67" s="27" t="s">
        <v>1460</v>
      </c>
      <c r="B67" s="12">
        <v>0</v>
      </c>
    </row>
    <row r="68" ht="24" customHeight="1" spans="1:2">
      <c r="A68" s="27" t="s">
        <v>1461</v>
      </c>
      <c r="B68" s="12">
        <v>0</v>
      </c>
    </row>
    <row r="69" ht="24" customHeight="1" spans="1:2">
      <c r="A69" s="27" t="s">
        <v>1462</v>
      </c>
      <c r="B69" s="12">
        <v>0</v>
      </c>
    </row>
    <row r="70" ht="24" customHeight="1" spans="1:2">
      <c r="A70" s="27" t="s">
        <v>1463</v>
      </c>
      <c r="B70" s="12">
        <v>0</v>
      </c>
    </row>
    <row r="71" ht="24" customHeight="1" spans="1:2">
      <c r="A71" s="27" t="s">
        <v>1464</v>
      </c>
      <c r="B71" s="12">
        <v>0</v>
      </c>
    </row>
    <row r="72" ht="24" customHeight="1" spans="1:2">
      <c r="A72" s="27" t="s">
        <v>1465</v>
      </c>
      <c r="B72" s="12">
        <v>0</v>
      </c>
    </row>
    <row r="73" ht="24" customHeight="1" spans="1:2">
      <c r="A73" s="27" t="s">
        <v>1466</v>
      </c>
      <c r="B73" s="12">
        <v>0</v>
      </c>
    </row>
    <row r="74" ht="24" customHeight="1" spans="1:2">
      <c r="A74" s="27" t="s">
        <v>1467</v>
      </c>
      <c r="B74" s="12">
        <v>0</v>
      </c>
    </row>
    <row r="75" ht="24" customHeight="1" spans="1:2">
      <c r="A75" s="27" t="s">
        <v>1468</v>
      </c>
      <c r="B75" s="12">
        <v>0</v>
      </c>
    </row>
    <row r="76" ht="24" customHeight="1" spans="1:2">
      <c r="A76" s="27" t="s">
        <v>1469</v>
      </c>
      <c r="B76" s="12">
        <v>0</v>
      </c>
    </row>
  </sheetData>
  <mergeCells count="2">
    <mergeCell ref="A1:B1"/>
    <mergeCell ref="A2:B2"/>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topLeftCell="A25" workbookViewId="0">
      <selection activeCell="A11" sqref="A11"/>
    </sheetView>
  </sheetViews>
  <sheetFormatPr defaultColWidth="9" defaultRowHeight="14.4" outlineLevelCol="2"/>
  <cols>
    <col min="1" max="1" width="35.25" style="36" customWidth="1"/>
    <col min="2" max="2" width="37.75" style="36" customWidth="1"/>
  </cols>
  <sheetData>
    <row r="1" ht="24" customHeight="1" spans="1:3">
      <c r="A1" s="37" t="s">
        <v>1470</v>
      </c>
      <c r="B1" s="38"/>
      <c r="C1" s="39"/>
    </row>
    <row r="2" ht="36" customHeight="1" spans="1:3">
      <c r="A2" s="22" t="s">
        <v>1471</v>
      </c>
      <c r="B2" s="22"/>
      <c r="C2" s="39"/>
    </row>
    <row r="3" ht="24" customHeight="1" spans="1:2">
      <c r="A3" s="23"/>
      <c r="B3" s="40" t="s">
        <v>41</v>
      </c>
    </row>
    <row r="4" ht="24" customHeight="1" spans="1:2">
      <c r="A4" s="5" t="s">
        <v>95</v>
      </c>
      <c r="B4" s="5" t="s">
        <v>1397</v>
      </c>
    </row>
    <row r="5" ht="24" customHeight="1" spans="1:2">
      <c r="A5" s="5" t="s">
        <v>1472</v>
      </c>
      <c r="B5" s="7">
        <f>SUM(B6,B14,B30,B42,B53,B108,B132,B184,B189,B193,B220,B238,B256)</f>
        <v>67549</v>
      </c>
    </row>
    <row r="6" ht="24" customHeight="1" spans="1:2">
      <c r="A6" s="41" t="s">
        <v>404</v>
      </c>
      <c r="B6" s="7">
        <f>B7</f>
        <v>0</v>
      </c>
    </row>
    <row r="7" ht="24" customHeight="1" spans="1:2">
      <c r="A7" s="41" t="s">
        <v>1473</v>
      </c>
      <c r="B7" s="7">
        <f>SUM(B8:B13)</f>
        <v>0</v>
      </c>
    </row>
    <row r="8" ht="24" customHeight="1" spans="1:2">
      <c r="A8" s="6" t="s">
        <v>1474</v>
      </c>
      <c r="B8" s="7">
        <v>0</v>
      </c>
    </row>
    <row r="9" ht="24" customHeight="1" spans="1:2">
      <c r="A9" s="6" t="s">
        <v>1475</v>
      </c>
      <c r="B9" s="7">
        <v>0</v>
      </c>
    </row>
    <row r="10" ht="24" customHeight="1" spans="1:2">
      <c r="A10" s="6" t="s">
        <v>1476</v>
      </c>
      <c r="B10" s="7">
        <v>0</v>
      </c>
    </row>
    <row r="11" ht="24" customHeight="1" spans="1:2">
      <c r="A11" s="6" t="s">
        <v>1477</v>
      </c>
      <c r="B11" s="7">
        <v>0</v>
      </c>
    </row>
    <row r="12" ht="24" customHeight="1" spans="1:2">
      <c r="A12" s="6" t="s">
        <v>1478</v>
      </c>
      <c r="B12" s="7">
        <v>0</v>
      </c>
    </row>
    <row r="13" ht="24" customHeight="1" spans="1:2">
      <c r="A13" s="6" t="s">
        <v>1479</v>
      </c>
      <c r="B13" s="7">
        <v>0</v>
      </c>
    </row>
    <row r="14" ht="24" customHeight="1" spans="1:2">
      <c r="A14" s="41" t="s">
        <v>453</v>
      </c>
      <c r="B14" s="7">
        <f>SUM(B15,B21,B27)</f>
        <v>0</v>
      </c>
    </row>
    <row r="15" ht="24" customHeight="1" spans="1:2">
      <c r="A15" s="41" t="s">
        <v>1480</v>
      </c>
      <c r="B15" s="7">
        <f>SUM(B16:B20)</f>
        <v>0</v>
      </c>
    </row>
    <row r="16" ht="24" customHeight="1" spans="1:2">
      <c r="A16" s="6" t="s">
        <v>1481</v>
      </c>
      <c r="B16" s="7">
        <v>0</v>
      </c>
    </row>
    <row r="17" ht="24" customHeight="1" spans="1:2">
      <c r="A17" s="6" t="s">
        <v>1482</v>
      </c>
      <c r="B17" s="7">
        <v>0</v>
      </c>
    </row>
    <row r="18" ht="24" customHeight="1" spans="1:2">
      <c r="A18" s="6" t="s">
        <v>1483</v>
      </c>
      <c r="B18" s="7">
        <v>0</v>
      </c>
    </row>
    <row r="19" ht="24" customHeight="1" spans="1:2">
      <c r="A19" s="6" t="s">
        <v>1484</v>
      </c>
      <c r="B19" s="7">
        <v>0</v>
      </c>
    </row>
    <row r="20" ht="24" customHeight="1" spans="1:2">
      <c r="A20" s="6" t="s">
        <v>1485</v>
      </c>
      <c r="B20" s="7">
        <v>0</v>
      </c>
    </row>
    <row r="21" ht="24" customHeight="1" spans="1:2">
      <c r="A21" s="41" t="s">
        <v>1486</v>
      </c>
      <c r="B21" s="7">
        <f>SUM(B22:B26)</f>
        <v>0</v>
      </c>
    </row>
    <row r="22" ht="24" customHeight="1" spans="1:2">
      <c r="A22" s="6" t="s">
        <v>1487</v>
      </c>
      <c r="B22" s="7">
        <v>0</v>
      </c>
    </row>
    <row r="23" ht="24" customHeight="1" spans="1:2">
      <c r="A23" s="6" t="s">
        <v>1488</v>
      </c>
      <c r="B23" s="7">
        <v>0</v>
      </c>
    </row>
    <row r="24" ht="24" customHeight="1" spans="1:2">
      <c r="A24" s="6" t="s">
        <v>1489</v>
      </c>
      <c r="B24" s="7">
        <v>0</v>
      </c>
    </row>
    <row r="25" ht="24" customHeight="1" spans="1:2">
      <c r="A25" s="6" t="s">
        <v>1490</v>
      </c>
      <c r="B25" s="7">
        <v>0</v>
      </c>
    </row>
    <row r="26" ht="24" customHeight="1" spans="1:2">
      <c r="A26" s="6" t="s">
        <v>1491</v>
      </c>
      <c r="B26" s="7">
        <v>0</v>
      </c>
    </row>
    <row r="27" ht="24" customHeight="1" spans="1:2">
      <c r="A27" s="41" t="s">
        <v>1492</v>
      </c>
      <c r="B27" s="7">
        <f>SUM(B28:B29)</f>
        <v>0</v>
      </c>
    </row>
    <row r="28" ht="24" customHeight="1" spans="1:2">
      <c r="A28" s="6" t="s">
        <v>1493</v>
      </c>
      <c r="B28" s="7">
        <v>0</v>
      </c>
    </row>
    <row r="29" ht="24" customHeight="1" spans="1:2">
      <c r="A29" s="6" t="s">
        <v>1494</v>
      </c>
      <c r="B29" s="7">
        <v>0</v>
      </c>
    </row>
    <row r="30" ht="24" customHeight="1" spans="1:2">
      <c r="A30" s="41" t="s">
        <v>495</v>
      </c>
      <c r="B30" s="7">
        <f>SUM(B31,B35,B39)</f>
        <v>276</v>
      </c>
    </row>
    <row r="31" ht="24" customHeight="1" spans="1:2">
      <c r="A31" s="41" t="s">
        <v>1495</v>
      </c>
      <c r="B31" s="7">
        <f>SUM(B32:B34)</f>
        <v>276</v>
      </c>
    </row>
    <row r="32" ht="24" customHeight="1" spans="1:2">
      <c r="A32" s="6" t="s">
        <v>1496</v>
      </c>
      <c r="B32" s="7">
        <v>97</v>
      </c>
    </row>
    <row r="33" ht="24" customHeight="1" spans="1:2">
      <c r="A33" s="6" t="s">
        <v>1497</v>
      </c>
      <c r="B33" s="7">
        <v>179</v>
      </c>
    </row>
    <row r="34" ht="24" customHeight="1" spans="1:2">
      <c r="A34" s="6" t="s">
        <v>1498</v>
      </c>
      <c r="B34" s="7">
        <v>0</v>
      </c>
    </row>
    <row r="35" ht="24" customHeight="1" spans="1:2">
      <c r="A35" s="41" t="s">
        <v>1499</v>
      </c>
      <c r="B35" s="7">
        <f>SUM(B36:B38)</f>
        <v>0</v>
      </c>
    </row>
    <row r="36" ht="24" customHeight="1" spans="1:2">
      <c r="A36" s="6" t="s">
        <v>1496</v>
      </c>
      <c r="B36" s="7">
        <v>0</v>
      </c>
    </row>
    <row r="37" ht="24" customHeight="1" spans="1:2">
      <c r="A37" s="6" t="s">
        <v>1497</v>
      </c>
      <c r="B37" s="7">
        <v>0</v>
      </c>
    </row>
    <row r="38" ht="24" customHeight="1" spans="1:2">
      <c r="A38" s="6" t="s">
        <v>1500</v>
      </c>
      <c r="B38" s="7">
        <v>0</v>
      </c>
    </row>
    <row r="39" ht="24" customHeight="1" spans="1:2">
      <c r="A39" s="41" t="s">
        <v>1501</v>
      </c>
      <c r="B39" s="7">
        <f>SUM(B40:B41)</f>
        <v>0</v>
      </c>
    </row>
    <row r="40" ht="24" customHeight="1" spans="1:2">
      <c r="A40" s="6" t="s">
        <v>1497</v>
      </c>
      <c r="B40" s="7">
        <v>0</v>
      </c>
    </row>
    <row r="41" ht="24" customHeight="1" spans="1:2">
      <c r="A41" s="6" t="s">
        <v>1502</v>
      </c>
      <c r="B41" s="7">
        <v>0</v>
      </c>
    </row>
    <row r="42" ht="24" customHeight="1" spans="1:2">
      <c r="A42" s="41" t="s">
        <v>664</v>
      </c>
      <c r="B42" s="7">
        <f>SUM(B43,B48)</f>
        <v>0</v>
      </c>
    </row>
    <row r="43" ht="24" customHeight="1" spans="1:2">
      <c r="A43" s="41" t="s">
        <v>1503</v>
      </c>
      <c r="B43" s="7">
        <f>SUM(B44:B47)</f>
        <v>0</v>
      </c>
    </row>
    <row r="44" ht="24" customHeight="1" spans="1:2">
      <c r="A44" s="6" t="s">
        <v>1504</v>
      </c>
      <c r="B44" s="7">
        <v>0</v>
      </c>
    </row>
    <row r="45" ht="24" customHeight="1" spans="1:2">
      <c r="A45" s="6" t="s">
        <v>1505</v>
      </c>
      <c r="B45" s="7">
        <v>0</v>
      </c>
    </row>
    <row r="46" ht="24" customHeight="1" spans="1:2">
      <c r="A46" s="6" t="s">
        <v>1506</v>
      </c>
      <c r="B46" s="7">
        <v>0</v>
      </c>
    </row>
    <row r="47" ht="24" customHeight="1" spans="1:2">
      <c r="A47" s="6" t="s">
        <v>1507</v>
      </c>
      <c r="B47" s="7">
        <v>0</v>
      </c>
    </row>
    <row r="48" ht="24" customHeight="1" spans="1:2">
      <c r="A48" s="41" t="s">
        <v>1508</v>
      </c>
      <c r="B48" s="7">
        <f>SUM(B49:B52)</f>
        <v>0</v>
      </c>
    </row>
    <row r="49" ht="24" customHeight="1" spans="1:2">
      <c r="A49" s="6" t="s">
        <v>1509</v>
      </c>
      <c r="B49" s="7">
        <v>0</v>
      </c>
    </row>
    <row r="50" ht="24" customHeight="1" spans="1:2">
      <c r="A50" s="6" t="s">
        <v>1510</v>
      </c>
      <c r="B50" s="7">
        <v>0</v>
      </c>
    </row>
    <row r="51" ht="24" customHeight="1" spans="1:2">
      <c r="A51" s="6" t="s">
        <v>1511</v>
      </c>
      <c r="B51" s="7">
        <v>0</v>
      </c>
    </row>
    <row r="52" ht="24" customHeight="1" spans="1:2">
      <c r="A52" s="6" t="s">
        <v>1512</v>
      </c>
      <c r="B52" s="7">
        <v>0</v>
      </c>
    </row>
    <row r="53" ht="24" customHeight="1" spans="1:2">
      <c r="A53" s="41" t="s">
        <v>735</v>
      </c>
      <c r="B53" s="7">
        <f>SUM(B54,B67,B71:B72,B78,B82,B86,B90,B96,B99)</f>
        <v>54166</v>
      </c>
    </row>
    <row r="54" ht="24" customHeight="1" spans="1:2">
      <c r="A54" s="41" t="s">
        <v>1513</v>
      </c>
      <c r="B54" s="7">
        <f>SUM(B55:B66)</f>
        <v>54127</v>
      </c>
    </row>
    <row r="55" ht="24" customHeight="1" spans="1:2">
      <c r="A55" s="6" t="s">
        <v>1514</v>
      </c>
      <c r="B55" s="7">
        <v>993</v>
      </c>
    </row>
    <row r="56" ht="24" customHeight="1" spans="1:2">
      <c r="A56" s="6" t="s">
        <v>1515</v>
      </c>
      <c r="B56" s="7">
        <v>0</v>
      </c>
    </row>
    <row r="57" ht="24" customHeight="1" spans="1:2">
      <c r="A57" s="6" t="s">
        <v>1516</v>
      </c>
      <c r="B57" s="7">
        <v>87</v>
      </c>
    </row>
    <row r="58" ht="24" customHeight="1" spans="1:2">
      <c r="A58" s="6" t="s">
        <v>1517</v>
      </c>
      <c r="B58" s="7">
        <v>21073</v>
      </c>
    </row>
    <row r="59" ht="24" customHeight="1" spans="1:2">
      <c r="A59" s="6" t="s">
        <v>1518</v>
      </c>
      <c r="B59" s="7">
        <v>0</v>
      </c>
    </row>
    <row r="60" ht="24" customHeight="1" spans="1:2">
      <c r="A60" s="6" t="s">
        <v>1519</v>
      </c>
      <c r="B60" s="7">
        <v>330</v>
      </c>
    </row>
    <row r="61" ht="24" customHeight="1" spans="1:2">
      <c r="A61" s="6" t="s">
        <v>1520</v>
      </c>
      <c r="B61" s="7">
        <v>0</v>
      </c>
    </row>
    <row r="62" ht="24" customHeight="1" spans="1:2">
      <c r="A62" s="6" t="s">
        <v>1521</v>
      </c>
      <c r="B62" s="7">
        <v>0</v>
      </c>
    </row>
    <row r="63" ht="24" customHeight="1" spans="1:2">
      <c r="A63" s="6" t="s">
        <v>1522</v>
      </c>
      <c r="B63" s="7">
        <v>0</v>
      </c>
    </row>
    <row r="64" ht="24" customHeight="1" spans="1:2">
      <c r="A64" s="6" t="s">
        <v>1523</v>
      </c>
      <c r="B64" s="7">
        <v>0</v>
      </c>
    </row>
    <row r="65" ht="24" customHeight="1" spans="1:2">
      <c r="A65" s="6" t="s">
        <v>1047</v>
      </c>
      <c r="B65" s="7">
        <v>0</v>
      </c>
    </row>
    <row r="66" ht="24" customHeight="1" spans="1:2">
      <c r="A66" s="6" t="s">
        <v>1524</v>
      </c>
      <c r="B66" s="7">
        <v>31644</v>
      </c>
    </row>
    <row r="67" ht="24" customHeight="1" spans="1:2">
      <c r="A67" s="41" t="s">
        <v>1525</v>
      </c>
      <c r="B67" s="7">
        <f>SUM(B68:B70)</f>
        <v>0</v>
      </c>
    </row>
    <row r="68" ht="24" customHeight="1" spans="1:2">
      <c r="A68" s="6" t="s">
        <v>1514</v>
      </c>
      <c r="B68" s="7">
        <v>0</v>
      </c>
    </row>
    <row r="69" ht="24" customHeight="1" spans="1:2">
      <c r="A69" s="6" t="s">
        <v>1515</v>
      </c>
      <c r="B69" s="7">
        <v>0</v>
      </c>
    </row>
    <row r="70" ht="24" customHeight="1" spans="1:2">
      <c r="A70" s="6" t="s">
        <v>1526</v>
      </c>
      <c r="B70" s="7">
        <v>0</v>
      </c>
    </row>
    <row r="71" ht="24" customHeight="1" spans="1:2">
      <c r="A71" s="41" t="s">
        <v>1527</v>
      </c>
      <c r="B71" s="7">
        <v>0</v>
      </c>
    </row>
    <row r="72" ht="24" customHeight="1" spans="1:2">
      <c r="A72" s="41" t="s">
        <v>1528</v>
      </c>
      <c r="B72" s="7">
        <f>SUM(B73:B77)</f>
        <v>0</v>
      </c>
    </row>
    <row r="73" ht="24" customHeight="1" spans="1:2">
      <c r="A73" s="6" t="s">
        <v>1529</v>
      </c>
      <c r="B73" s="7">
        <v>0</v>
      </c>
    </row>
    <row r="74" ht="24" customHeight="1" spans="1:2">
      <c r="A74" s="6" t="s">
        <v>1530</v>
      </c>
      <c r="B74" s="7">
        <v>0</v>
      </c>
    </row>
    <row r="75" ht="24" customHeight="1" spans="1:2">
      <c r="A75" s="6" t="s">
        <v>1531</v>
      </c>
      <c r="B75" s="7">
        <v>0</v>
      </c>
    </row>
    <row r="76" ht="24" customHeight="1" spans="1:2">
      <c r="A76" s="6" t="s">
        <v>1532</v>
      </c>
      <c r="B76" s="7">
        <v>0</v>
      </c>
    </row>
    <row r="77" ht="24" customHeight="1" spans="1:2">
      <c r="A77" s="6" t="s">
        <v>1533</v>
      </c>
      <c r="B77" s="7">
        <v>0</v>
      </c>
    </row>
    <row r="78" ht="24" customHeight="1" spans="1:2">
      <c r="A78" s="41" t="s">
        <v>1534</v>
      </c>
      <c r="B78" s="7">
        <f>SUM(B79:B81)</f>
        <v>39</v>
      </c>
    </row>
    <row r="79" ht="24" customHeight="1" spans="1:2">
      <c r="A79" s="6" t="s">
        <v>1535</v>
      </c>
      <c r="B79" s="7">
        <v>0</v>
      </c>
    </row>
    <row r="80" ht="24" customHeight="1" spans="1:2">
      <c r="A80" s="6" t="s">
        <v>1536</v>
      </c>
      <c r="B80" s="7">
        <v>0</v>
      </c>
    </row>
    <row r="81" ht="24" customHeight="1" spans="1:2">
      <c r="A81" s="6" t="s">
        <v>1537</v>
      </c>
      <c r="B81" s="7">
        <v>39</v>
      </c>
    </row>
    <row r="82" ht="24" customHeight="1" spans="1:2">
      <c r="A82" s="41" t="s">
        <v>1538</v>
      </c>
      <c r="B82" s="7">
        <f>SUM(B83:B85)</f>
        <v>0</v>
      </c>
    </row>
    <row r="83" ht="24" customHeight="1" spans="1:2">
      <c r="A83" s="6" t="s">
        <v>1539</v>
      </c>
      <c r="B83" s="7">
        <v>0</v>
      </c>
    </row>
    <row r="84" ht="24" customHeight="1" spans="1:2">
      <c r="A84" s="6" t="s">
        <v>1540</v>
      </c>
      <c r="B84" s="7">
        <v>0</v>
      </c>
    </row>
    <row r="85" ht="24" customHeight="1" spans="1:2">
      <c r="A85" s="6" t="s">
        <v>1541</v>
      </c>
      <c r="B85" s="7">
        <v>0</v>
      </c>
    </row>
    <row r="86" ht="24" customHeight="1" spans="1:2">
      <c r="A86" s="41" t="s">
        <v>1542</v>
      </c>
      <c r="B86" s="7">
        <f>SUM(B87:B89)</f>
        <v>0</v>
      </c>
    </row>
    <row r="87" ht="24" customHeight="1" spans="1:2">
      <c r="A87" s="6" t="s">
        <v>1539</v>
      </c>
      <c r="B87" s="7">
        <v>0</v>
      </c>
    </row>
    <row r="88" ht="24" customHeight="1" spans="1:2">
      <c r="A88" s="6" t="s">
        <v>1540</v>
      </c>
      <c r="B88" s="7">
        <v>0</v>
      </c>
    </row>
    <row r="89" ht="24" customHeight="1" spans="1:2">
      <c r="A89" s="6" t="s">
        <v>1543</v>
      </c>
      <c r="B89" s="7">
        <v>0</v>
      </c>
    </row>
    <row r="90" ht="24" customHeight="1" spans="1:2">
      <c r="A90" s="41" t="s">
        <v>1544</v>
      </c>
      <c r="B90" s="7">
        <f>SUM(B91:B95)</f>
        <v>0</v>
      </c>
    </row>
    <row r="91" ht="24" customHeight="1" spans="1:2">
      <c r="A91" s="6" t="s">
        <v>1545</v>
      </c>
      <c r="B91" s="7">
        <v>0</v>
      </c>
    </row>
    <row r="92" ht="24" customHeight="1" spans="1:2">
      <c r="A92" s="6" t="s">
        <v>1546</v>
      </c>
      <c r="B92" s="7">
        <v>0</v>
      </c>
    </row>
    <row r="93" ht="24" customHeight="1" spans="1:2">
      <c r="A93" s="6" t="s">
        <v>1547</v>
      </c>
      <c r="B93" s="7">
        <v>0</v>
      </c>
    </row>
    <row r="94" ht="24" customHeight="1" spans="1:2">
      <c r="A94" s="6" t="s">
        <v>1548</v>
      </c>
      <c r="B94" s="7">
        <v>0</v>
      </c>
    </row>
    <row r="95" ht="24" customHeight="1" spans="1:2">
      <c r="A95" s="6" t="s">
        <v>1549</v>
      </c>
      <c r="B95" s="7">
        <v>0</v>
      </c>
    </row>
    <row r="96" ht="24" customHeight="1" spans="1:2">
      <c r="A96" s="41" t="s">
        <v>1550</v>
      </c>
      <c r="B96" s="7">
        <f>SUM(B97:B98)</f>
        <v>0</v>
      </c>
    </row>
    <row r="97" ht="24" customHeight="1" spans="1:2">
      <c r="A97" s="6" t="s">
        <v>1551</v>
      </c>
      <c r="B97" s="7">
        <v>0</v>
      </c>
    </row>
    <row r="98" ht="24" customHeight="1" spans="1:2">
      <c r="A98" s="6" t="s">
        <v>1552</v>
      </c>
      <c r="B98" s="7">
        <v>0</v>
      </c>
    </row>
    <row r="99" ht="24" customHeight="1" spans="1:2">
      <c r="A99" s="41" t="s">
        <v>1553</v>
      </c>
      <c r="B99" s="7">
        <f>SUM(B100:B107)</f>
        <v>0</v>
      </c>
    </row>
    <row r="100" ht="24" customHeight="1" spans="1:2">
      <c r="A100" s="6" t="s">
        <v>1539</v>
      </c>
      <c r="B100" s="7">
        <v>0</v>
      </c>
    </row>
    <row r="101" ht="24" customHeight="1" spans="1:2">
      <c r="A101" s="6" t="s">
        <v>1540</v>
      </c>
      <c r="B101" s="7">
        <v>0</v>
      </c>
    </row>
    <row r="102" ht="24" customHeight="1" spans="1:2">
      <c r="A102" s="6" t="s">
        <v>1554</v>
      </c>
      <c r="B102" s="7">
        <v>0</v>
      </c>
    </row>
    <row r="103" ht="24" customHeight="1" spans="1:2">
      <c r="A103" s="6" t="s">
        <v>1555</v>
      </c>
      <c r="B103" s="7">
        <v>0</v>
      </c>
    </row>
    <row r="104" ht="24" customHeight="1" spans="1:2">
      <c r="A104" s="6" t="s">
        <v>1556</v>
      </c>
      <c r="B104" s="7">
        <v>0</v>
      </c>
    </row>
    <row r="105" ht="24" customHeight="1" spans="1:2">
      <c r="A105" s="6" t="s">
        <v>1557</v>
      </c>
      <c r="B105" s="7">
        <v>0</v>
      </c>
    </row>
    <row r="106" ht="24" customHeight="1" spans="1:2">
      <c r="A106" s="6" t="s">
        <v>1558</v>
      </c>
      <c r="B106" s="7">
        <v>0</v>
      </c>
    </row>
    <row r="107" ht="24" customHeight="1" spans="1:2">
      <c r="A107" s="6" t="s">
        <v>1559</v>
      </c>
      <c r="B107" s="7">
        <v>0</v>
      </c>
    </row>
    <row r="108" ht="24" customHeight="1" spans="1:2">
      <c r="A108" s="41" t="s">
        <v>755</v>
      </c>
      <c r="B108" s="7">
        <f>SUM(B109,B114,B119,B124,B127)</f>
        <v>0</v>
      </c>
    </row>
    <row r="109" ht="24" customHeight="1" spans="1:2">
      <c r="A109" s="41" t="s">
        <v>1560</v>
      </c>
      <c r="B109" s="7">
        <f>SUM(B110:B113)</f>
        <v>0</v>
      </c>
    </row>
    <row r="110" ht="24" customHeight="1" spans="1:2">
      <c r="A110" s="6" t="s">
        <v>1497</v>
      </c>
      <c r="B110" s="7">
        <v>0</v>
      </c>
    </row>
    <row r="111" ht="24" customHeight="1" spans="1:2">
      <c r="A111" s="6" t="s">
        <v>1561</v>
      </c>
      <c r="B111" s="7">
        <v>0</v>
      </c>
    </row>
    <row r="112" ht="24" customHeight="1" spans="1:2">
      <c r="A112" s="6" t="s">
        <v>1562</v>
      </c>
      <c r="B112" s="7">
        <v>0</v>
      </c>
    </row>
    <row r="113" ht="24" customHeight="1" spans="1:2">
      <c r="A113" s="6" t="s">
        <v>1563</v>
      </c>
      <c r="B113" s="7">
        <v>0</v>
      </c>
    </row>
    <row r="114" ht="24" customHeight="1" spans="1:2">
      <c r="A114" s="41" t="s">
        <v>1564</v>
      </c>
      <c r="B114" s="7">
        <f>SUM(B115:B118)</f>
        <v>0</v>
      </c>
    </row>
    <row r="115" ht="24" customHeight="1" spans="1:2">
      <c r="A115" s="6" t="s">
        <v>1497</v>
      </c>
      <c r="B115" s="7">
        <v>0</v>
      </c>
    </row>
    <row r="116" ht="24" customHeight="1" spans="1:2">
      <c r="A116" s="6" t="s">
        <v>1561</v>
      </c>
      <c r="B116" s="7">
        <v>0</v>
      </c>
    </row>
    <row r="117" ht="24" customHeight="1" spans="1:2">
      <c r="A117" s="6" t="s">
        <v>1565</v>
      </c>
      <c r="B117" s="7">
        <v>0</v>
      </c>
    </row>
    <row r="118" ht="24" customHeight="1" spans="1:2">
      <c r="A118" s="6" t="s">
        <v>1566</v>
      </c>
      <c r="B118" s="7">
        <v>0</v>
      </c>
    </row>
    <row r="119" ht="24" customHeight="1" spans="1:2">
      <c r="A119" s="41" t="s">
        <v>1567</v>
      </c>
      <c r="B119" s="7">
        <f>SUM(B120:B123)</f>
        <v>0</v>
      </c>
    </row>
    <row r="120" ht="24" customHeight="1" spans="1:2">
      <c r="A120" s="6" t="s">
        <v>820</v>
      </c>
      <c r="B120" s="7">
        <v>0</v>
      </c>
    </row>
    <row r="121" ht="24" customHeight="1" spans="1:2">
      <c r="A121" s="6" t="s">
        <v>1568</v>
      </c>
      <c r="B121" s="7">
        <v>0</v>
      </c>
    </row>
    <row r="122" ht="24" customHeight="1" spans="1:2">
      <c r="A122" s="6" t="s">
        <v>1569</v>
      </c>
      <c r="B122" s="7">
        <v>0</v>
      </c>
    </row>
    <row r="123" ht="24" customHeight="1" spans="1:2">
      <c r="A123" s="6" t="s">
        <v>1570</v>
      </c>
      <c r="B123" s="7">
        <v>0</v>
      </c>
    </row>
    <row r="124" ht="24" customHeight="1" spans="1:2">
      <c r="A124" s="41" t="s">
        <v>1571</v>
      </c>
      <c r="B124" s="7">
        <f>SUM(B125:B126)</f>
        <v>0</v>
      </c>
    </row>
    <row r="125" ht="24" customHeight="1" spans="1:2">
      <c r="A125" s="6" t="s">
        <v>1572</v>
      </c>
      <c r="B125" s="7">
        <v>0</v>
      </c>
    </row>
    <row r="126" ht="24" customHeight="1" spans="1:2">
      <c r="A126" s="6" t="s">
        <v>1573</v>
      </c>
      <c r="B126" s="7">
        <v>0</v>
      </c>
    </row>
    <row r="127" ht="24" customHeight="1" spans="1:2">
      <c r="A127" s="41" t="s">
        <v>1574</v>
      </c>
      <c r="B127" s="7">
        <f>SUM(B128:B131)</f>
        <v>0</v>
      </c>
    </row>
    <row r="128" ht="24" customHeight="1" spans="1:2">
      <c r="A128" s="6" t="s">
        <v>1575</v>
      </c>
      <c r="B128" s="7">
        <v>0</v>
      </c>
    </row>
    <row r="129" ht="24" customHeight="1" spans="1:2">
      <c r="A129" s="6" t="s">
        <v>1576</v>
      </c>
      <c r="B129" s="7">
        <v>0</v>
      </c>
    </row>
    <row r="130" ht="24" customHeight="1" spans="1:2">
      <c r="A130" s="6" t="s">
        <v>1577</v>
      </c>
      <c r="B130" s="7">
        <v>0</v>
      </c>
    </row>
    <row r="131" ht="24" customHeight="1" spans="1:2">
      <c r="A131" s="6" t="s">
        <v>1578</v>
      </c>
      <c r="B131" s="7">
        <v>0</v>
      </c>
    </row>
    <row r="132" ht="24" customHeight="1" spans="1:2">
      <c r="A132" s="41" t="s">
        <v>851</v>
      </c>
      <c r="B132" s="7">
        <f>SUM(B133,B138,B143,B148,B157,B164,B173,B176,B179,B180)</f>
        <v>0</v>
      </c>
    </row>
    <row r="133" ht="24" customHeight="1" spans="1:2">
      <c r="A133" s="41" t="s">
        <v>1579</v>
      </c>
      <c r="B133" s="7">
        <f>SUM(B134:B137)</f>
        <v>0</v>
      </c>
    </row>
    <row r="134" ht="24" customHeight="1" spans="1:2">
      <c r="A134" s="6" t="s">
        <v>853</v>
      </c>
      <c r="B134" s="7">
        <v>0</v>
      </c>
    </row>
    <row r="135" ht="24" customHeight="1" spans="1:2">
      <c r="A135" s="6" t="s">
        <v>854</v>
      </c>
      <c r="B135" s="7">
        <v>0</v>
      </c>
    </row>
    <row r="136" ht="24" customHeight="1" spans="1:2">
      <c r="A136" s="6" t="s">
        <v>1580</v>
      </c>
      <c r="B136" s="7">
        <v>0</v>
      </c>
    </row>
    <row r="137" ht="24" customHeight="1" spans="1:2">
      <c r="A137" s="6" t="s">
        <v>1581</v>
      </c>
      <c r="B137" s="7">
        <v>0</v>
      </c>
    </row>
    <row r="138" ht="24" customHeight="1" spans="1:2">
      <c r="A138" s="41" t="s">
        <v>1582</v>
      </c>
      <c r="B138" s="7">
        <f>SUM(B139:B142)</f>
        <v>0</v>
      </c>
    </row>
    <row r="139" ht="24" customHeight="1" spans="1:2">
      <c r="A139" s="6" t="s">
        <v>1580</v>
      </c>
      <c r="B139" s="7">
        <v>0</v>
      </c>
    </row>
    <row r="140" ht="24" customHeight="1" spans="1:2">
      <c r="A140" s="6" t="s">
        <v>1583</v>
      </c>
      <c r="B140" s="7">
        <v>0</v>
      </c>
    </row>
    <row r="141" ht="24" customHeight="1" spans="1:2">
      <c r="A141" s="6" t="s">
        <v>1584</v>
      </c>
      <c r="B141" s="7">
        <v>0</v>
      </c>
    </row>
    <row r="142" ht="24" customHeight="1" spans="1:2">
      <c r="A142" s="6" t="s">
        <v>1585</v>
      </c>
      <c r="B142" s="7">
        <v>0</v>
      </c>
    </row>
    <row r="143" ht="24" customHeight="1" spans="1:2">
      <c r="A143" s="41" t="s">
        <v>1586</v>
      </c>
      <c r="B143" s="7">
        <f>SUM(B144:B147)</f>
        <v>0</v>
      </c>
    </row>
    <row r="144" ht="24" customHeight="1" spans="1:2">
      <c r="A144" s="6" t="s">
        <v>860</v>
      </c>
      <c r="B144" s="7">
        <v>0</v>
      </c>
    </row>
    <row r="145" ht="24" customHeight="1" spans="1:2">
      <c r="A145" s="6" t="s">
        <v>1587</v>
      </c>
      <c r="B145" s="7">
        <v>0</v>
      </c>
    </row>
    <row r="146" ht="24" customHeight="1" spans="1:2">
      <c r="A146" s="6" t="s">
        <v>1588</v>
      </c>
      <c r="B146" s="7">
        <v>0</v>
      </c>
    </row>
    <row r="147" ht="24" customHeight="1" spans="1:2">
      <c r="A147" s="6" t="s">
        <v>1589</v>
      </c>
      <c r="B147" s="7">
        <v>0</v>
      </c>
    </row>
    <row r="148" ht="24" customHeight="1" spans="1:2">
      <c r="A148" s="41" t="s">
        <v>1590</v>
      </c>
      <c r="B148" s="7">
        <f>SUM(B149:B156)</f>
        <v>0</v>
      </c>
    </row>
    <row r="149" ht="24" customHeight="1" spans="1:2">
      <c r="A149" s="6" t="s">
        <v>1591</v>
      </c>
      <c r="B149" s="7">
        <v>0</v>
      </c>
    </row>
    <row r="150" ht="24" customHeight="1" spans="1:2">
      <c r="A150" s="6" t="s">
        <v>1592</v>
      </c>
      <c r="B150" s="7">
        <v>0</v>
      </c>
    </row>
    <row r="151" ht="24" customHeight="1" spans="1:2">
      <c r="A151" s="6" t="s">
        <v>1593</v>
      </c>
      <c r="B151" s="7">
        <v>0</v>
      </c>
    </row>
    <row r="152" ht="24" customHeight="1" spans="1:2">
      <c r="A152" s="6" t="s">
        <v>1594</v>
      </c>
      <c r="B152" s="7">
        <v>0</v>
      </c>
    </row>
    <row r="153" ht="24" customHeight="1" spans="1:2">
      <c r="A153" s="6" t="s">
        <v>1595</v>
      </c>
      <c r="B153" s="7">
        <v>0</v>
      </c>
    </row>
    <row r="154" ht="24" customHeight="1" spans="1:2">
      <c r="A154" s="6" t="s">
        <v>1596</v>
      </c>
      <c r="B154" s="7">
        <v>0</v>
      </c>
    </row>
    <row r="155" ht="24" customHeight="1" spans="1:2">
      <c r="A155" s="6" t="s">
        <v>1597</v>
      </c>
      <c r="B155" s="7">
        <v>0</v>
      </c>
    </row>
    <row r="156" ht="24" customHeight="1" spans="1:2">
      <c r="A156" s="6" t="s">
        <v>1598</v>
      </c>
      <c r="B156" s="7">
        <v>0</v>
      </c>
    </row>
    <row r="157" ht="24" customHeight="1" spans="1:2">
      <c r="A157" s="41" t="s">
        <v>1599</v>
      </c>
      <c r="B157" s="7">
        <f>SUM(B158:B163)</f>
        <v>0</v>
      </c>
    </row>
    <row r="158" ht="24" customHeight="1" spans="1:2">
      <c r="A158" s="6" t="s">
        <v>1600</v>
      </c>
      <c r="B158" s="7">
        <v>0</v>
      </c>
    </row>
    <row r="159" ht="24" customHeight="1" spans="1:2">
      <c r="A159" s="6" t="s">
        <v>1601</v>
      </c>
      <c r="B159" s="7">
        <v>0</v>
      </c>
    </row>
    <row r="160" ht="24" customHeight="1" spans="1:2">
      <c r="A160" s="6" t="s">
        <v>1602</v>
      </c>
      <c r="B160" s="7">
        <v>0</v>
      </c>
    </row>
    <row r="161" ht="24" customHeight="1" spans="1:2">
      <c r="A161" s="6" t="s">
        <v>1603</v>
      </c>
      <c r="B161" s="7">
        <v>0</v>
      </c>
    </row>
    <row r="162" ht="24" customHeight="1" spans="1:2">
      <c r="A162" s="6" t="s">
        <v>1604</v>
      </c>
      <c r="B162" s="7">
        <v>0</v>
      </c>
    </row>
    <row r="163" ht="24" customHeight="1" spans="1:2">
      <c r="A163" s="6" t="s">
        <v>1605</v>
      </c>
      <c r="B163" s="7">
        <v>0</v>
      </c>
    </row>
    <row r="164" ht="24" customHeight="1" spans="1:2">
      <c r="A164" s="41" t="s">
        <v>1606</v>
      </c>
      <c r="B164" s="7">
        <f>SUM(B165:B172)</f>
        <v>0</v>
      </c>
    </row>
    <row r="165" ht="24" customHeight="1" spans="1:2">
      <c r="A165" s="6" t="s">
        <v>1607</v>
      </c>
      <c r="B165" s="7">
        <v>0</v>
      </c>
    </row>
    <row r="166" ht="24" customHeight="1" spans="1:2">
      <c r="A166" s="6" t="s">
        <v>881</v>
      </c>
      <c r="B166" s="7">
        <v>0</v>
      </c>
    </row>
    <row r="167" ht="24" customHeight="1" spans="1:2">
      <c r="A167" s="6" t="s">
        <v>1608</v>
      </c>
      <c r="B167" s="7">
        <v>0</v>
      </c>
    </row>
    <row r="168" ht="24" customHeight="1" spans="1:2">
      <c r="A168" s="6" t="s">
        <v>1609</v>
      </c>
      <c r="B168" s="7">
        <v>0</v>
      </c>
    </row>
    <row r="169" ht="24" customHeight="1" spans="1:2">
      <c r="A169" s="6" t="s">
        <v>1610</v>
      </c>
      <c r="B169" s="7">
        <v>0</v>
      </c>
    </row>
    <row r="170" ht="24" customHeight="1" spans="1:2">
      <c r="A170" s="6" t="s">
        <v>1611</v>
      </c>
      <c r="B170" s="7">
        <v>0</v>
      </c>
    </row>
    <row r="171" ht="24" customHeight="1" spans="1:2">
      <c r="A171" s="6" t="s">
        <v>1612</v>
      </c>
      <c r="B171" s="7">
        <v>0</v>
      </c>
    </row>
    <row r="172" ht="24" customHeight="1" spans="1:2">
      <c r="A172" s="6" t="s">
        <v>1613</v>
      </c>
      <c r="B172" s="7">
        <v>0</v>
      </c>
    </row>
    <row r="173" ht="24" customHeight="1" spans="1:2">
      <c r="A173" s="41" t="s">
        <v>1614</v>
      </c>
      <c r="B173" s="7">
        <f>SUM(B174:B175)</f>
        <v>0</v>
      </c>
    </row>
    <row r="174" ht="24" customHeight="1" spans="1:2">
      <c r="A174" s="6" t="s">
        <v>1615</v>
      </c>
      <c r="B174" s="7">
        <v>0</v>
      </c>
    </row>
    <row r="175" ht="24" customHeight="1" spans="1:2">
      <c r="A175" s="6" t="s">
        <v>1616</v>
      </c>
      <c r="B175" s="7">
        <v>0</v>
      </c>
    </row>
    <row r="176" ht="24" customHeight="1" spans="1:2">
      <c r="A176" s="41" t="s">
        <v>1617</v>
      </c>
      <c r="B176" s="7">
        <f>SUM(B177:B178)</f>
        <v>0</v>
      </c>
    </row>
    <row r="177" ht="24" customHeight="1" spans="1:2">
      <c r="A177" s="6" t="s">
        <v>1615</v>
      </c>
      <c r="B177" s="7">
        <v>0</v>
      </c>
    </row>
    <row r="178" ht="24" customHeight="1" spans="1:2">
      <c r="A178" s="6" t="s">
        <v>1618</v>
      </c>
      <c r="B178" s="7">
        <v>0</v>
      </c>
    </row>
    <row r="179" ht="24" customHeight="1" spans="1:2">
      <c r="A179" s="41" t="s">
        <v>1619</v>
      </c>
      <c r="B179" s="7">
        <v>0</v>
      </c>
    </row>
    <row r="180" ht="24" customHeight="1" spans="1:2">
      <c r="A180" s="41" t="s">
        <v>1620</v>
      </c>
      <c r="B180" s="7">
        <f>SUM(B181:B183)</f>
        <v>0</v>
      </c>
    </row>
    <row r="181" ht="24" customHeight="1" spans="1:2">
      <c r="A181" s="6" t="s">
        <v>1621</v>
      </c>
      <c r="B181" s="7">
        <v>0</v>
      </c>
    </row>
    <row r="182" ht="24" customHeight="1" spans="1:2">
      <c r="A182" s="6" t="s">
        <v>1622</v>
      </c>
      <c r="B182" s="7">
        <v>0</v>
      </c>
    </row>
    <row r="183" ht="24" customHeight="1" spans="1:2">
      <c r="A183" s="6" t="s">
        <v>1623</v>
      </c>
      <c r="B183" s="7">
        <v>0</v>
      </c>
    </row>
    <row r="184" ht="24" customHeight="1" spans="1:2">
      <c r="A184" s="41" t="s">
        <v>902</v>
      </c>
      <c r="B184" s="7">
        <f>B185</f>
        <v>0</v>
      </c>
    </row>
    <row r="185" ht="24" customHeight="1" spans="1:2">
      <c r="A185" s="41" t="s">
        <v>1624</v>
      </c>
      <c r="B185" s="7">
        <f>SUM(B186:B188)</f>
        <v>0</v>
      </c>
    </row>
    <row r="186" ht="24" customHeight="1" spans="1:2">
      <c r="A186" s="6" t="s">
        <v>1625</v>
      </c>
      <c r="B186" s="7">
        <v>0</v>
      </c>
    </row>
    <row r="187" ht="24" customHeight="1" spans="1:2">
      <c r="A187" s="6" t="s">
        <v>1626</v>
      </c>
      <c r="B187" s="7">
        <v>0</v>
      </c>
    </row>
    <row r="188" ht="24" customHeight="1" spans="1:2">
      <c r="A188" s="6" t="s">
        <v>1627</v>
      </c>
      <c r="B188" s="7">
        <v>0</v>
      </c>
    </row>
    <row r="189" ht="24" customHeight="1" spans="1:2">
      <c r="A189" s="41" t="s">
        <v>965</v>
      </c>
      <c r="B189" s="7">
        <f>B190</f>
        <v>0</v>
      </c>
    </row>
    <row r="190" ht="24" customHeight="1" spans="1:2">
      <c r="A190" s="41" t="s">
        <v>985</v>
      </c>
      <c r="B190" s="7">
        <f>SUM(B191:B192)</f>
        <v>0</v>
      </c>
    </row>
    <row r="191" ht="24" customHeight="1" spans="1:2">
      <c r="A191" s="6" t="s">
        <v>1628</v>
      </c>
      <c r="B191" s="7">
        <v>0</v>
      </c>
    </row>
    <row r="192" ht="24" customHeight="1" spans="1:2">
      <c r="A192" s="6" t="s">
        <v>1629</v>
      </c>
      <c r="B192" s="7">
        <v>0</v>
      </c>
    </row>
    <row r="193" ht="24" customHeight="1" spans="1:2">
      <c r="A193" s="41" t="s">
        <v>1223</v>
      </c>
      <c r="B193" s="7">
        <f>SUM(B194,B198,B207:B208)</f>
        <v>10128</v>
      </c>
    </row>
    <row r="194" ht="24" customHeight="1" spans="1:2">
      <c r="A194" s="41" t="s">
        <v>1630</v>
      </c>
      <c r="B194" s="7">
        <f>SUM(B195:B197)</f>
        <v>10000</v>
      </c>
    </row>
    <row r="195" ht="24" customHeight="1" spans="1:2">
      <c r="A195" s="6" t="s">
        <v>1631</v>
      </c>
      <c r="B195" s="7">
        <v>0</v>
      </c>
    </row>
    <row r="196" ht="24" customHeight="1" spans="1:2">
      <c r="A196" s="6" t="s">
        <v>1632</v>
      </c>
      <c r="B196" s="7">
        <v>10000</v>
      </c>
    </row>
    <row r="197" ht="24" customHeight="1" spans="1:2">
      <c r="A197" s="6" t="s">
        <v>1633</v>
      </c>
      <c r="B197" s="7">
        <v>0</v>
      </c>
    </row>
    <row r="198" ht="24" customHeight="1" spans="1:2">
      <c r="A198" s="41" t="s">
        <v>1634</v>
      </c>
      <c r="B198" s="7">
        <f>SUM(B199:B206)</f>
        <v>11</v>
      </c>
    </row>
    <row r="199" ht="24" customHeight="1" spans="1:2">
      <c r="A199" s="6" t="s">
        <v>1635</v>
      </c>
      <c r="B199" s="7">
        <v>0</v>
      </c>
    </row>
    <row r="200" ht="24" customHeight="1" spans="1:2">
      <c r="A200" s="6" t="s">
        <v>1636</v>
      </c>
      <c r="B200" s="7">
        <v>0</v>
      </c>
    </row>
    <row r="201" ht="24" customHeight="1" spans="1:2">
      <c r="A201" s="6" t="s">
        <v>1637</v>
      </c>
      <c r="B201" s="7">
        <v>11</v>
      </c>
    </row>
    <row r="202" ht="24" customHeight="1" spans="1:2">
      <c r="A202" s="6" t="s">
        <v>1638</v>
      </c>
      <c r="B202" s="7">
        <v>0</v>
      </c>
    </row>
    <row r="203" ht="24" customHeight="1" spans="1:2">
      <c r="A203" s="6" t="s">
        <v>1639</v>
      </c>
      <c r="B203" s="7">
        <v>0</v>
      </c>
    </row>
    <row r="204" ht="24" customHeight="1" spans="1:2">
      <c r="A204" s="6" t="s">
        <v>1640</v>
      </c>
      <c r="B204" s="7">
        <v>0</v>
      </c>
    </row>
    <row r="205" ht="24" customHeight="1" spans="1:2">
      <c r="A205" s="6" t="s">
        <v>1641</v>
      </c>
      <c r="B205" s="7">
        <v>0</v>
      </c>
    </row>
    <row r="206" ht="24" customHeight="1" spans="1:2">
      <c r="A206" s="6" t="s">
        <v>1642</v>
      </c>
      <c r="B206" s="7">
        <v>0</v>
      </c>
    </row>
    <row r="207" ht="24" customHeight="1" spans="1:2">
      <c r="A207" s="41" t="s">
        <v>1643</v>
      </c>
      <c r="B207" s="7">
        <v>0</v>
      </c>
    </row>
    <row r="208" ht="24" customHeight="1" spans="1:2">
      <c r="A208" s="41" t="s">
        <v>1644</v>
      </c>
      <c r="B208" s="7">
        <f>SUM(B209:B219)</f>
        <v>117</v>
      </c>
    </row>
    <row r="209" ht="24" customHeight="1" spans="1:2">
      <c r="A209" s="6" t="s">
        <v>1645</v>
      </c>
      <c r="B209" s="7">
        <v>0</v>
      </c>
    </row>
    <row r="210" ht="24" customHeight="1" spans="1:2">
      <c r="A210" s="6" t="s">
        <v>1646</v>
      </c>
      <c r="B210" s="7">
        <v>61</v>
      </c>
    </row>
    <row r="211" ht="24" customHeight="1" spans="1:2">
      <c r="A211" s="6" t="s">
        <v>1647</v>
      </c>
      <c r="B211" s="7">
        <v>30</v>
      </c>
    </row>
    <row r="212" ht="24" customHeight="1" spans="1:2">
      <c r="A212" s="6" t="s">
        <v>1648</v>
      </c>
      <c r="B212" s="7">
        <v>0</v>
      </c>
    </row>
    <row r="213" ht="24" customHeight="1" spans="1:2">
      <c r="A213" s="6" t="s">
        <v>1649</v>
      </c>
      <c r="B213" s="7">
        <v>0</v>
      </c>
    </row>
    <row r="214" ht="24" customHeight="1" spans="1:2">
      <c r="A214" s="6" t="s">
        <v>1650</v>
      </c>
      <c r="B214" s="7">
        <v>5</v>
      </c>
    </row>
    <row r="215" ht="24" customHeight="1" spans="1:2">
      <c r="A215" s="6" t="s">
        <v>1651</v>
      </c>
      <c r="B215" s="7">
        <v>0</v>
      </c>
    </row>
    <row r="216" ht="24" customHeight="1" spans="1:2">
      <c r="A216" s="6" t="s">
        <v>1652</v>
      </c>
      <c r="B216" s="7">
        <v>0</v>
      </c>
    </row>
    <row r="217" ht="24" customHeight="1" spans="1:2">
      <c r="A217" s="6" t="s">
        <v>1653</v>
      </c>
      <c r="B217" s="7">
        <v>0</v>
      </c>
    </row>
    <row r="218" ht="24" customHeight="1" spans="1:2">
      <c r="A218" s="6" t="s">
        <v>1654</v>
      </c>
      <c r="B218" s="7">
        <v>11</v>
      </c>
    </row>
    <row r="219" ht="24" customHeight="1" spans="1:2">
      <c r="A219" s="6" t="s">
        <v>1655</v>
      </c>
      <c r="B219" s="7">
        <v>10</v>
      </c>
    </row>
    <row r="220" ht="24" customHeight="1" spans="1:2">
      <c r="A220" s="41" t="s">
        <v>1153</v>
      </c>
      <c r="B220" s="7">
        <f>B221</f>
        <v>2648</v>
      </c>
    </row>
    <row r="221" ht="24" customHeight="1" spans="1:2">
      <c r="A221" s="41" t="s">
        <v>1656</v>
      </c>
      <c r="B221" s="7">
        <f>SUM(B222:B237)</f>
        <v>2648</v>
      </c>
    </row>
    <row r="222" ht="24" customHeight="1" spans="1:2">
      <c r="A222" s="6" t="s">
        <v>1657</v>
      </c>
      <c r="B222" s="7">
        <v>0</v>
      </c>
    </row>
    <row r="223" ht="24" customHeight="1" spans="1:2">
      <c r="A223" s="6" t="s">
        <v>1658</v>
      </c>
      <c r="B223" s="7">
        <v>0</v>
      </c>
    </row>
    <row r="224" ht="24" customHeight="1" spans="1:2">
      <c r="A224" s="6" t="s">
        <v>1659</v>
      </c>
      <c r="B224" s="7">
        <v>0</v>
      </c>
    </row>
    <row r="225" ht="24" customHeight="1" spans="1:2">
      <c r="A225" s="6" t="s">
        <v>1660</v>
      </c>
      <c r="B225" s="7">
        <v>2648</v>
      </c>
    </row>
    <row r="226" ht="24" customHeight="1" spans="1:2">
      <c r="A226" s="6" t="s">
        <v>1661</v>
      </c>
      <c r="B226" s="7">
        <v>0</v>
      </c>
    </row>
    <row r="227" ht="24" customHeight="1" spans="1:2">
      <c r="A227" s="6" t="s">
        <v>1662</v>
      </c>
      <c r="B227" s="7">
        <v>0</v>
      </c>
    </row>
    <row r="228" ht="24" customHeight="1" spans="1:2">
      <c r="A228" s="6" t="s">
        <v>1663</v>
      </c>
      <c r="B228" s="7">
        <v>0</v>
      </c>
    </row>
    <row r="229" ht="24" customHeight="1" spans="1:2">
      <c r="A229" s="6" t="s">
        <v>1664</v>
      </c>
      <c r="B229" s="7">
        <v>0</v>
      </c>
    </row>
    <row r="230" ht="24" customHeight="1" spans="1:2">
      <c r="A230" s="6" t="s">
        <v>1665</v>
      </c>
      <c r="B230" s="7">
        <v>0</v>
      </c>
    </row>
    <row r="231" ht="24" customHeight="1" spans="1:2">
      <c r="A231" s="6" t="s">
        <v>1666</v>
      </c>
      <c r="B231" s="7">
        <v>0</v>
      </c>
    </row>
    <row r="232" ht="24" customHeight="1" spans="1:2">
      <c r="A232" s="6" t="s">
        <v>1667</v>
      </c>
      <c r="B232" s="7">
        <v>0</v>
      </c>
    </row>
    <row r="233" ht="24" customHeight="1" spans="1:2">
      <c r="A233" s="6" t="s">
        <v>1668</v>
      </c>
      <c r="B233" s="7">
        <v>0</v>
      </c>
    </row>
    <row r="234" ht="24" customHeight="1" spans="1:2">
      <c r="A234" s="6" t="s">
        <v>1669</v>
      </c>
      <c r="B234" s="7">
        <v>0</v>
      </c>
    </row>
    <row r="235" ht="24" customHeight="1" spans="1:2">
      <c r="A235" s="6" t="s">
        <v>1670</v>
      </c>
      <c r="B235" s="7">
        <v>0</v>
      </c>
    </row>
    <row r="236" ht="24" customHeight="1" spans="1:2">
      <c r="A236" s="6" t="s">
        <v>1671</v>
      </c>
      <c r="B236" s="7">
        <v>0</v>
      </c>
    </row>
    <row r="237" ht="24" customHeight="1" spans="1:2">
      <c r="A237" s="6" t="s">
        <v>1672</v>
      </c>
      <c r="B237" s="7">
        <v>0</v>
      </c>
    </row>
    <row r="238" ht="24" customHeight="1" spans="1:2">
      <c r="A238" s="41" t="s">
        <v>1161</v>
      </c>
      <c r="B238" s="7">
        <f>B239</f>
        <v>0</v>
      </c>
    </row>
    <row r="239" ht="24" customHeight="1" spans="1:2">
      <c r="A239" s="41" t="s">
        <v>1673</v>
      </c>
      <c r="B239" s="7">
        <f>SUM(B240:B255)</f>
        <v>0</v>
      </c>
    </row>
    <row r="240" ht="24" customHeight="1" spans="1:2">
      <c r="A240" s="6" t="s">
        <v>1674</v>
      </c>
      <c r="B240" s="7">
        <v>0</v>
      </c>
    </row>
    <row r="241" ht="24" customHeight="1" spans="1:2">
      <c r="A241" s="6" t="s">
        <v>1675</v>
      </c>
      <c r="B241" s="7">
        <v>0</v>
      </c>
    </row>
    <row r="242" ht="24" customHeight="1" spans="1:2">
      <c r="A242" s="6" t="s">
        <v>1676</v>
      </c>
      <c r="B242" s="7">
        <v>0</v>
      </c>
    </row>
    <row r="243" ht="24" customHeight="1" spans="1:2">
      <c r="A243" s="6" t="s">
        <v>1677</v>
      </c>
      <c r="B243" s="7">
        <v>0</v>
      </c>
    </row>
    <row r="244" ht="24" customHeight="1" spans="1:2">
      <c r="A244" s="6" t="s">
        <v>1678</v>
      </c>
      <c r="B244" s="7">
        <v>0</v>
      </c>
    </row>
    <row r="245" ht="24" customHeight="1" spans="1:2">
      <c r="A245" s="6" t="s">
        <v>1679</v>
      </c>
      <c r="B245" s="7">
        <v>0</v>
      </c>
    </row>
    <row r="246" ht="24" customHeight="1" spans="1:2">
      <c r="A246" s="6" t="s">
        <v>1680</v>
      </c>
      <c r="B246" s="7">
        <v>0</v>
      </c>
    </row>
    <row r="247" ht="24" customHeight="1" spans="1:2">
      <c r="A247" s="6" t="s">
        <v>1681</v>
      </c>
      <c r="B247" s="7">
        <v>0</v>
      </c>
    </row>
    <row r="248" ht="24" customHeight="1" spans="1:2">
      <c r="A248" s="6" t="s">
        <v>1682</v>
      </c>
      <c r="B248" s="7">
        <v>0</v>
      </c>
    </row>
    <row r="249" ht="24" customHeight="1" spans="1:2">
      <c r="A249" s="6" t="s">
        <v>1683</v>
      </c>
      <c r="B249" s="7">
        <v>0</v>
      </c>
    </row>
    <row r="250" ht="24" customHeight="1" spans="1:2">
      <c r="A250" s="6" t="s">
        <v>1684</v>
      </c>
      <c r="B250" s="7">
        <v>0</v>
      </c>
    </row>
    <row r="251" ht="24" customHeight="1" spans="1:2">
      <c r="A251" s="6" t="s">
        <v>1685</v>
      </c>
      <c r="B251" s="7">
        <v>0</v>
      </c>
    </row>
    <row r="252" ht="24" customHeight="1" spans="1:2">
      <c r="A252" s="6" t="s">
        <v>1686</v>
      </c>
      <c r="B252" s="7">
        <v>0</v>
      </c>
    </row>
    <row r="253" ht="24" customHeight="1" spans="1:2">
      <c r="A253" s="6" t="s">
        <v>1687</v>
      </c>
      <c r="B253" s="7">
        <v>0</v>
      </c>
    </row>
    <row r="254" ht="24" customHeight="1" spans="1:2">
      <c r="A254" s="6" t="s">
        <v>1688</v>
      </c>
      <c r="B254" s="7">
        <v>0</v>
      </c>
    </row>
    <row r="255" ht="24" customHeight="1" spans="1:2">
      <c r="A255" s="6" t="s">
        <v>1689</v>
      </c>
      <c r="B255" s="7">
        <v>0</v>
      </c>
    </row>
    <row r="256" ht="24" customHeight="1" spans="1:2">
      <c r="A256" s="42" t="s">
        <v>1690</v>
      </c>
      <c r="B256" s="7">
        <f>SUM(B257,B270)</f>
        <v>331</v>
      </c>
    </row>
    <row r="257" ht="24" customHeight="1" spans="1:2">
      <c r="A257" s="42" t="s">
        <v>1188</v>
      </c>
      <c r="B257" s="7">
        <f>SUM(B258:B269)</f>
        <v>306</v>
      </c>
    </row>
    <row r="258" ht="24" customHeight="1" spans="1:2">
      <c r="A258" s="43" t="s">
        <v>1691</v>
      </c>
      <c r="B258" s="7">
        <v>0</v>
      </c>
    </row>
    <row r="259" ht="24" customHeight="1" spans="1:2">
      <c r="A259" s="43" t="s">
        <v>1692</v>
      </c>
      <c r="B259" s="7">
        <v>306</v>
      </c>
    </row>
    <row r="260" ht="24" customHeight="1" spans="1:2">
      <c r="A260" s="43" t="s">
        <v>1693</v>
      </c>
      <c r="B260" s="7">
        <v>0</v>
      </c>
    </row>
    <row r="261" ht="24" customHeight="1" spans="1:2">
      <c r="A261" s="43" t="s">
        <v>1694</v>
      </c>
      <c r="B261" s="7">
        <v>0</v>
      </c>
    </row>
    <row r="262" ht="24" customHeight="1" spans="1:2">
      <c r="A262" s="43" t="s">
        <v>1695</v>
      </c>
      <c r="B262" s="7">
        <v>0</v>
      </c>
    </row>
    <row r="263" ht="24" customHeight="1" spans="1:2">
      <c r="A263" s="43" t="s">
        <v>1696</v>
      </c>
      <c r="B263" s="7">
        <v>0</v>
      </c>
    </row>
    <row r="264" ht="24" customHeight="1" spans="1:2">
      <c r="A264" s="43" t="s">
        <v>1697</v>
      </c>
      <c r="B264" s="7">
        <v>0</v>
      </c>
    </row>
    <row r="265" ht="24" customHeight="1" spans="1:2">
      <c r="A265" s="43" t="s">
        <v>1698</v>
      </c>
      <c r="B265" s="7">
        <v>0</v>
      </c>
    </row>
    <row r="266" ht="24" customHeight="1" spans="1:2">
      <c r="A266" s="43" t="s">
        <v>1699</v>
      </c>
      <c r="B266" s="7">
        <v>0</v>
      </c>
    </row>
    <row r="267" ht="24" customHeight="1" spans="1:2">
      <c r="A267" s="43" t="s">
        <v>1700</v>
      </c>
      <c r="B267" s="7">
        <v>0</v>
      </c>
    </row>
    <row r="268" ht="24" customHeight="1" spans="1:2">
      <c r="A268" s="43" t="s">
        <v>1701</v>
      </c>
      <c r="B268" s="7">
        <v>0</v>
      </c>
    </row>
    <row r="269" ht="24" customHeight="1" spans="1:2">
      <c r="A269" s="43" t="s">
        <v>1702</v>
      </c>
      <c r="B269" s="7">
        <v>0</v>
      </c>
    </row>
    <row r="270" ht="24" customHeight="1" spans="1:2">
      <c r="A270" s="42" t="s">
        <v>1703</v>
      </c>
      <c r="B270" s="7">
        <f>SUM(B271:B276)</f>
        <v>25</v>
      </c>
    </row>
    <row r="271" ht="24" customHeight="1" spans="1:2">
      <c r="A271" s="43" t="s">
        <v>944</v>
      </c>
      <c r="B271" s="7">
        <v>0</v>
      </c>
    </row>
    <row r="272" ht="24" customHeight="1" spans="1:2">
      <c r="A272" s="43" t="s">
        <v>990</v>
      </c>
      <c r="B272" s="7">
        <v>0</v>
      </c>
    </row>
    <row r="273" ht="24" customHeight="1" spans="1:2">
      <c r="A273" s="43" t="s">
        <v>842</v>
      </c>
      <c r="B273" s="7">
        <v>0</v>
      </c>
    </row>
    <row r="274" ht="24" customHeight="1" spans="1:2">
      <c r="A274" s="43" t="s">
        <v>1704</v>
      </c>
      <c r="B274" s="7">
        <v>0</v>
      </c>
    </row>
    <row r="275" ht="24" customHeight="1" spans="1:2">
      <c r="A275" s="43" t="s">
        <v>1705</v>
      </c>
      <c r="B275" s="7">
        <v>0</v>
      </c>
    </row>
    <row r="276" ht="24" customHeight="1" spans="1:2">
      <c r="A276" s="43" t="s">
        <v>1706</v>
      </c>
      <c r="B276" s="7">
        <v>25</v>
      </c>
    </row>
  </sheetData>
  <mergeCells count="2">
    <mergeCell ref="A1:B1"/>
    <mergeCell ref="A2:B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2022-08-29T08:40:00Z</dcterms:created>
  <dcterms:modified xsi:type="dcterms:W3CDTF">2022-10-19T10:50:01Z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268AE803F8E34EA38906F2368ACE2308</vt:lpwstr>
  </property>
  <property fmtid="{D5CDD505-2E9C-101B-9397-08002B2CF9AE}" pid="3" name="KSOProductBuildVer">
    <vt:lpwstr>2052-11.1.0.12598</vt:lpwstr>
  </property>
</Properties>
</file>