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5"/>
  </bookViews>
  <sheets>
    <sheet name="分类汇总表（新增）" sheetId="3" r:id="rId1"/>
    <sheet name="新增入库" sheetId="1" r:id="rId2"/>
    <sheet name="分类汇总表（减少）" sheetId="4" r:id="rId3"/>
    <sheet name="减少入库" sheetId="2" r:id="rId4"/>
    <sheet name="关键信息调整" sheetId="6" r:id="rId5"/>
    <sheet name="动态调整后项目库(定稿)" sheetId="7" r:id="rId6"/>
    <sheet name="分类汇总表（动态调整后项目库）" sheetId="8" r:id="rId7"/>
  </sheets>
  <definedNames>
    <definedName name="_xlnm._FilterDatabase" localSheetId="5" hidden="1">'动态调整后项目库(定稿)'!$A$4:$Y$110</definedName>
    <definedName name="_xlnm._FilterDatabase" localSheetId="3" hidden="1">减少入库!$A$4:$L$39</definedName>
    <definedName name="_xlnm._FilterDatabase" localSheetId="0" hidden="1">'分类汇总表（新增）'!$A$5:$M$5</definedName>
    <definedName name="_xlnm._FilterDatabase" localSheetId="1" hidden="1">新增入库!$A$4:$Y$57</definedName>
    <definedName name="_xlnm.Print_Titles" localSheetId="1">新增入库!$1:$4</definedName>
    <definedName name="_xlnm.Print_Titles" localSheetId="3">减少入库!$1:$5</definedName>
    <definedName name="_xlnm.Print_Titles" localSheetId="0">'分类汇总表（新增）'!$1:$5</definedName>
    <definedName name="_xlnm.Print_Titles" localSheetId="2">'分类汇总表（减少）'!$1:$4</definedName>
    <definedName name="_xlnm._FilterDatabase" localSheetId="6" hidden="1">'分类汇总表（动态调整后项目库）'!$A$5:$M$5</definedName>
    <definedName name="_xlnm.Print_Titles" localSheetId="6">'分类汇总表（动态调整后项目库）'!$1:$5</definedName>
    <definedName name="_xlnm.Print_Titles" localSheetId="5">'动态调整后项目库(定稿)'!$2:$4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<sst xmlns="http://schemas.openxmlformats.org/spreadsheetml/2006/main" count="2441" uniqueCount="589">
  <si>
    <t>2023年度巩固拓展脱贫攻坚成果和乡村振兴项目库动态调整申报分类汇总表（新增入库）</t>
  </si>
  <si>
    <r>
      <rPr>
        <sz val="12"/>
        <color theme="1"/>
        <rFont val="Times New Roman"/>
        <charset val="134"/>
      </rPr>
      <t xml:space="preserve">                                                                                                                                          </t>
    </r>
    <r>
      <rPr>
        <sz val="12"/>
        <color theme="1"/>
        <rFont val="宋体"/>
        <charset val="134"/>
      </rPr>
      <t>单位：万元、个、人</t>
    </r>
  </si>
  <si>
    <t>序号</t>
  </si>
  <si>
    <t>项目类型</t>
  </si>
  <si>
    <t>项目个数</t>
  </si>
  <si>
    <t>资金规模和筹资方式</t>
  </si>
  <si>
    <t>受益对象</t>
  </si>
  <si>
    <t>备注</t>
  </si>
  <si>
    <t>项目预算
总投资</t>
  </si>
  <si>
    <t>其中</t>
  </si>
  <si>
    <t>受益村（个）</t>
  </si>
  <si>
    <t>受益户数（户）</t>
  </si>
  <si>
    <t>受益人口数（人）</t>
  </si>
  <si>
    <t>财政资金</t>
  </si>
  <si>
    <t>其他资金</t>
  </si>
  <si>
    <t>受益脱贫村数（个）</t>
  </si>
  <si>
    <t>受益脱贫户数及防止返贫监测对象户数（户）</t>
  </si>
  <si>
    <t>受益脱贫人口数及防止返贫监测对象人口数（人）</t>
  </si>
  <si>
    <r>
      <rPr>
        <b/>
        <sz val="10.5"/>
        <color theme="1"/>
        <rFont val="仿宋_GB2312"/>
        <charset val="134"/>
      </rPr>
      <t>总</t>
    </r>
    <r>
      <rPr>
        <b/>
        <sz val="10.5"/>
        <color theme="1"/>
        <rFont val="Times New Roman"/>
        <charset val="134"/>
      </rPr>
      <t xml:space="preserve"> </t>
    </r>
    <r>
      <rPr>
        <b/>
        <sz val="10.5"/>
        <color theme="1"/>
        <rFont val="Times New Roman"/>
        <charset val="134"/>
      </rPr>
      <t xml:space="preserve"> </t>
    </r>
    <r>
      <rPr>
        <b/>
        <sz val="10.5"/>
        <color theme="1"/>
        <rFont val="仿宋_GB2312"/>
        <charset val="134"/>
      </rPr>
      <t>计</t>
    </r>
  </si>
  <si>
    <t>一、产业发展</t>
  </si>
  <si>
    <r>
      <rPr>
        <sz val="10.5"/>
        <color theme="1"/>
        <rFont val="Times New Roman"/>
        <charset val="134"/>
      </rPr>
      <t>1.</t>
    </r>
    <r>
      <rPr>
        <sz val="10.5"/>
        <color theme="1"/>
        <rFont val="仿宋_GB2312"/>
        <charset val="134"/>
      </rPr>
      <t>生产项目</t>
    </r>
  </si>
  <si>
    <r>
      <rPr>
        <sz val="10.5"/>
        <color theme="1"/>
        <rFont val="Times New Roman"/>
        <charset val="134"/>
      </rPr>
      <t>2.</t>
    </r>
    <r>
      <rPr>
        <sz val="10.5"/>
        <color theme="1"/>
        <rFont val="仿宋_GB2312"/>
        <charset val="134"/>
      </rPr>
      <t>加工流通项目</t>
    </r>
  </si>
  <si>
    <r>
      <rPr>
        <sz val="10.5"/>
        <color theme="1"/>
        <rFont val="Times New Roman"/>
        <charset val="134"/>
      </rPr>
      <t>3.</t>
    </r>
    <r>
      <rPr>
        <sz val="10.5"/>
        <color theme="1"/>
        <rFont val="仿宋_GB2312"/>
        <charset val="134"/>
      </rPr>
      <t>配套设施项目</t>
    </r>
  </si>
  <si>
    <r>
      <rPr>
        <sz val="10.5"/>
        <color theme="1"/>
        <rFont val="Times New Roman"/>
        <charset val="134"/>
      </rPr>
      <t>4.</t>
    </r>
    <r>
      <rPr>
        <sz val="10.5"/>
        <color theme="1"/>
        <rFont val="仿宋_GB2312"/>
        <charset val="134"/>
      </rPr>
      <t>产业服务支撑项目</t>
    </r>
  </si>
  <si>
    <r>
      <rPr>
        <sz val="10.5"/>
        <color theme="1"/>
        <rFont val="Times New Roman"/>
        <charset val="134"/>
      </rPr>
      <t>5.</t>
    </r>
    <r>
      <rPr>
        <sz val="10.5"/>
        <color theme="1"/>
        <rFont val="仿宋_GB2312"/>
        <charset val="134"/>
      </rPr>
      <t>金融保险配套项目</t>
    </r>
  </si>
  <si>
    <t>二、就业项目</t>
  </si>
  <si>
    <r>
      <rPr>
        <sz val="10.5"/>
        <color theme="1"/>
        <rFont val="Times New Roman"/>
        <charset val="134"/>
      </rPr>
      <t>1.</t>
    </r>
    <r>
      <rPr>
        <sz val="10.5"/>
        <color theme="1"/>
        <rFont val="仿宋_GB2312"/>
        <charset val="134"/>
      </rPr>
      <t>务工补助</t>
    </r>
  </si>
  <si>
    <r>
      <rPr>
        <sz val="10.5"/>
        <color theme="1"/>
        <rFont val="Times New Roman"/>
        <charset val="134"/>
      </rPr>
      <t>2.</t>
    </r>
    <r>
      <rPr>
        <sz val="10.5"/>
        <color theme="1"/>
        <rFont val="仿宋_GB2312"/>
        <charset val="134"/>
      </rPr>
      <t>就业培训</t>
    </r>
  </si>
  <si>
    <r>
      <rPr>
        <sz val="10.5"/>
        <color theme="1"/>
        <rFont val="Times New Roman"/>
        <charset val="134"/>
      </rPr>
      <t>3.</t>
    </r>
    <r>
      <rPr>
        <sz val="10.5"/>
        <color theme="1"/>
        <rFont val="仿宋_GB2312"/>
        <charset val="134"/>
      </rPr>
      <t>创业</t>
    </r>
  </si>
  <si>
    <r>
      <rPr>
        <sz val="10.5"/>
        <color theme="1"/>
        <rFont val="Times New Roman"/>
        <charset val="134"/>
      </rPr>
      <t>4.</t>
    </r>
    <r>
      <rPr>
        <sz val="10.5"/>
        <color theme="1"/>
        <rFont val="仿宋_GB2312"/>
        <charset val="134"/>
      </rPr>
      <t>乡村工匠</t>
    </r>
  </si>
  <si>
    <r>
      <rPr>
        <sz val="10.5"/>
        <color theme="1"/>
        <rFont val="Times New Roman"/>
        <charset val="134"/>
      </rPr>
      <t>5.</t>
    </r>
    <r>
      <rPr>
        <sz val="10.5"/>
        <color theme="1"/>
        <rFont val="仿宋_GB2312"/>
        <charset val="134"/>
      </rPr>
      <t>公益性岗位</t>
    </r>
  </si>
  <si>
    <t>三、乡村建设行动</t>
  </si>
  <si>
    <r>
      <rPr>
        <sz val="10.5"/>
        <color theme="1"/>
        <rFont val="Times New Roman"/>
        <charset val="134"/>
      </rPr>
      <t>1.</t>
    </r>
    <r>
      <rPr>
        <sz val="10.5"/>
        <color theme="1"/>
        <rFont val="仿宋_GB2312"/>
        <charset val="134"/>
      </rPr>
      <t>农村基础设施</t>
    </r>
  </si>
  <si>
    <r>
      <rPr>
        <sz val="10.5"/>
        <color theme="1"/>
        <rFont val="Times New Roman"/>
        <charset val="134"/>
      </rPr>
      <t>2.</t>
    </r>
    <r>
      <rPr>
        <sz val="10.5"/>
        <color theme="1"/>
        <rFont val="仿宋_GB2312"/>
        <charset val="134"/>
      </rPr>
      <t>人居环境整治</t>
    </r>
  </si>
  <si>
    <r>
      <rPr>
        <sz val="10.5"/>
        <color theme="1"/>
        <rFont val="Times New Roman"/>
        <charset val="134"/>
      </rPr>
      <t>3.</t>
    </r>
    <r>
      <rPr>
        <sz val="10.5"/>
        <color theme="1"/>
        <rFont val="仿宋_GB2312"/>
        <charset val="134"/>
      </rPr>
      <t>农村公共服务</t>
    </r>
  </si>
  <si>
    <t>四、易地搬迁后扶</t>
  </si>
  <si>
    <t>五、巩固三保障成果</t>
  </si>
  <si>
    <r>
      <rPr>
        <sz val="10.5"/>
        <color theme="1"/>
        <rFont val="Times New Roman"/>
        <charset val="134"/>
      </rPr>
      <t>1.</t>
    </r>
    <r>
      <rPr>
        <sz val="10.5"/>
        <color theme="1"/>
        <rFont val="仿宋_GB2312"/>
        <charset val="134"/>
      </rPr>
      <t>住房</t>
    </r>
  </si>
  <si>
    <r>
      <rPr>
        <sz val="10.5"/>
        <color theme="1"/>
        <rFont val="Times New Roman"/>
        <charset val="134"/>
      </rPr>
      <t>2.</t>
    </r>
    <r>
      <rPr>
        <sz val="10.5"/>
        <color theme="1"/>
        <rFont val="仿宋_GB2312"/>
        <charset val="134"/>
      </rPr>
      <t>教育</t>
    </r>
  </si>
  <si>
    <r>
      <rPr>
        <sz val="10.5"/>
        <color theme="1"/>
        <rFont val="Times New Roman"/>
        <charset val="134"/>
      </rPr>
      <t>3.</t>
    </r>
    <r>
      <rPr>
        <sz val="10.5"/>
        <color theme="1"/>
        <rFont val="仿宋_GB2312"/>
        <charset val="134"/>
      </rPr>
      <t>健康</t>
    </r>
  </si>
  <si>
    <r>
      <rPr>
        <sz val="10.5"/>
        <color theme="1"/>
        <rFont val="Times New Roman"/>
        <charset val="134"/>
      </rPr>
      <t>4.</t>
    </r>
    <r>
      <rPr>
        <sz val="10.5"/>
        <color theme="1"/>
        <rFont val="仿宋_GB2312"/>
        <charset val="134"/>
      </rPr>
      <t>综合保障</t>
    </r>
  </si>
  <si>
    <t>六、乡村治理和精神文明建设</t>
  </si>
  <si>
    <r>
      <rPr>
        <sz val="10.5"/>
        <color theme="1"/>
        <rFont val="Times New Roman"/>
        <charset val="134"/>
      </rPr>
      <t>1.</t>
    </r>
    <r>
      <rPr>
        <sz val="10.5"/>
        <color theme="1"/>
        <rFont val="仿宋_GB2312"/>
        <charset val="134"/>
      </rPr>
      <t>乡村治理</t>
    </r>
  </si>
  <si>
    <r>
      <rPr>
        <sz val="10.5"/>
        <color theme="1"/>
        <rFont val="Times New Roman"/>
        <charset val="134"/>
      </rPr>
      <t>2.</t>
    </r>
    <r>
      <rPr>
        <sz val="10.5"/>
        <color theme="1"/>
        <rFont val="仿宋_GB2312"/>
        <charset val="134"/>
      </rPr>
      <t>农村精神文明建设</t>
    </r>
  </si>
  <si>
    <t>七、项目管理费</t>
  </si>
  <si>
    <t>八、其他</t>
  </si>
  <si>
    <r>
      <rPr>
        <sz val="10.5"/>
        <color theme="1"/>
        <rFont val="Times New Roman"/>
        <charset val="134"/>
      </rPr>
      <t>1.</t>
    </r>
    <r>
      <rPr>
        <sz val="10.5"/>
        <color theme="1"/>
        <rFont val="仿宋_GB2312"/>
        <charset val="134"/>
      </rPr>
      <t>少数民族特色村寨建设项</t>
    </r>
  </si>
  <si>
    <r>
      <rPr>
        <sz val="10.5"/>
        <color theme="1"/>
        <rFont val="Times New Roman"/>
        <charset val="134"/>
      </rPr>
      <t>2.</t>
    </r>
    <r>
      <rPr>
        <sz val="10.5"/>
        <color theme="1"/>
        <rFont val="仿宋_GB2312"/>
        <charset val="134"/>
      </rPr>
      <t>困难群众饮用低氟茶</t>
    </r>
  </si>
  <si>
    <t>……</t>
  </si>
  <si>
    <r>
      <rPr>
        <b/>
        <sz val="18"/>
        <color theme="1"/>
        <rFont val="Times New Roman"/>
        <charset val="134"/>
      </rPr>
      <t>2023</t>
    </r>
    <r>
      <rPr>
        <b/>
        <sz val="18"/>
        <color theme="1"/>
        <rFont val="方正小标宋简体"/>
        <charset val="134"/>
      </rPr>
      <t>年度巩固拓展脱贫攻坚成果和乡村振兴项目库动态调整项目申报表</t>
    </r>
    <r>
      <rPr>
        <b/>
        <sz val="18"/>
        <color theme="1"/>
        <rFont val="宋体"/>
        <charset val="134"/>
      </rPr>
      <t>（新增入库）</t>
    </r>
  </si>
  <si>
    <t>项目类别</t>
  </si>
  <si>
    <t>乡</t>
  </si>
  <si>
    <t>村</t>
  </si>
  <si>
    <t>项目名称</t>
  </si>
  <si>
    <t>建设性质</t>
  </si>
  <si>
    <t>实施地点</t>
  </si>
  <si>
    <t>时间进度</t>
  </si>
  <si>
    <t>责任单位</t>
  </si>
  <si>
    <t>建设内容及规模</t>
  </si>
  <si>
    <t>绩效目标</t>
  </si>
  <si>
    <t>联农带农机制</t>
  </si>
  <si>
    <t>二级项目类型</t>
  </si>
  <si>
    <t>项目子类型</t>
  </si>
  <si>
    <t>计划开工时间</t>
  </si>
  <si>
    <t>计划完工时间</t>
  </si>
  <si>
    <t>项目预算总投资（万元）</t>
  </si>
  <si>
    <t>受益村数（个）</t>
  </si>
  <si>
    <t>财政资金（万元）</t>
  </si>
  <si>
    <t>其他资金（万元）</t>
  </si>
  <si>
    <t>产业发展</t>
  </si>
  <si>
    <t>配套基础设施项目</t>
  </si>
  <si>
    <t>小型农田水利设施建设</t>
  </si>
  <si>
    <t>营田镇</t>
  </si>
  <si>
    <t>义南村</t>
  </si>
  <si>
    <t>义南村义南片藠头产业灌渠</t>
  </si>
  <si>
    <t>新建</t>
  </si>
  <si>
    <t>义南村
义南片</t>
  </si>
  <si>
    <t>长240米、宽1.4米（内空0.9米）、高1.2米、底层0.15米</t>
  </si>
  <si>
    <t>完善村级产业发展基础设施，促进产业发展</t>
  </si>
  <si>
    <t>优先有就业需求的脱贫户等群众项目用工，以工代赈，促进群众增收</t>
  </si>
  <si>
    <t>乡村建设行动</t>
  </si>
  <si>
    <t>农村基础设施</t>
  </si>
  <si>
    <t>产业路、资源路、旅游路建设</t>
  </si>
  <si>
    <t>荷花村</t>
  </si>
  <si>
    <t>荷花村钓鱼台产业路</t>
  </si>
  <si>
    <t>荷花村
荷花片</t>
  </si>
  <si>
    <t>长320米
宽3.3米
高0.2米</t>
  </si>
  <si>
    <t>农村供水保障设施建设</t>
  </si>
  <si>
    <t>荷花村自来水管网重建</t>
  </si>
  <si>
    <t>改建</t>
  </si>
  <si>
    <t>荷花村荷花片重新铺设自来水管4KM</t>
  </si>
  <si>
    <t>改善居民饮水安全</t>
  </si>
  <si>
    <t>优先有就业需求的脱贫户、监测对象和群众在项目工地做事，促进群众增收。</t>
  </si>
  <si>
    <t>农村道路建设</t>
  </si>
  <si>
    <t>三洲村</t>
  </si>
  <si>
    <t>三洲村玉湖集中建房点道路硬化</t>
  </si>
  <si>
    <t>三洲村
玉湖片</t>
  </si>
  <si>
    <t>硬化道路长197m*宽5m*地基30cm</t>
  </si>
  <si>
    <t>解决了三洲村群众出行安全问题</t>
  </si>
  <si>
    <t>已脱贫户、监测对象、低收入困难群体及其他群众通过投劳的方式增收</t>
  </si>
  <si>
    <t>屈原管理区三洲村道路提质改造工程</t>
  </si>
  <si>
    <t>对三洲村玉湖组集中建房点180米村级道路进行提质改造，完成路面硬化，拓宽至5米</t>
  </si>
  <si>
    <t>团湖村</t>
  </si>
  <si>
    <t>营田镇团湖村港南片新修排水设施</t>
  </si>
  <si>
    <t>新修排水渠全长300米，砖砌高1米，宽1.3米</t>
  </si>
  <si>
    <t>通过改善农业生产基础服务设施，稳产高产，提高群众生活指数</t>
  </si>
  <si>
    <t>生产项目</t>
  </si>
  <si>
    <t>种植业基地</t>
  </si>
  <si>
    <t>团湖村机械服务和优质种植产业示范基地</t>
  </si>
  <si>
    <t>村集体经济入股，流转土地1000余亩，建成示范基地</t>
  </si>
  <si>
    <t>通过入股分红的方式增加集体经济收入；已脱贫户、边缘户、及其他群众通过投劳、流转土地等方式增收</t>
  </si>
  <si>
    <t>已脱贫户、监测对象、低收入困难群体及其他群众通过投劳等方式增收</t>
  </si>
  <si>
    <t>宝塔村</t>
  </si>
  <si>
    <t>宝塔村四片区水稻基地产业渠建设</t>
  </si>
  <si>
    <t>新修产业渠813米，宽0.8米、高1.3米</t>
  </si>
  <si>
    <t>通过改善农业生产基础设施，实现稳产高产</t>
  </si>
  <si>
    <t>优先有就业需求的脱贫户、监测对象和群众在项目工地做事，以工代赈，促进群众增收</t>
  </si>
  <si>
    <t>八港村</t>
  </si>
  <si>
    <t>八港村八港片水稻基地衬砌渠建设</t>
  </si>
  <si>
    <t>八港村
八港片</t>
  </si>
  <si>
    <t>长258米、宽0.8米、高0.8米</t>
  </si>
  <si>
    <t>八港村八港片水稻生产片区排水渠建设</t>
  </si>
  <si>
    <t>新修排水渠全长280米，砖砌高0.8米，宽1.2米，</t>
  </si>
  <si>
    <t>槐花社区</t>
  </si>
  <si>
    <t>槐花社区九莲塘片新修衬砌渠</t>
  </si>
  <si>
    <t>槐花社区九莲塘片</t>
  </si>
  <si>
    <t>长343米、宽1米（内空）、一边高0.8米、一边高1.5米</t>
  </si>
  <si>
    <t>推山咀社区</t>
  </si>
  <si>
    <t>推山咀社区水塔拆除</t>
  </si>
  <si>
    <t>拆除</t>
  </si>
  <si>
    <t>拆除水塔1座</t>
  </si>
  <si>
    <t>解决了推山咀群众出行安全问题，改善居民饮水安全</t>
  </si>
  <si>
    <t>进一步提升居民出行安全，筑牢安全饮水防线</t>
  </si>
  <si>
    <t>屈原区</t>
  </si>
  <si>
    <t>27个村（社区）</t>
  </si>
  <si>
    <t>2023年巩固脱贫攻坚成果示范园区创建</t>
  </si>
  <si>
    <t>河市镇凤凰乡</t>
  </si>
  <si>
    <t>乡村振兴局</t>
  </si>
  <si>
    <t>创建巩固脱贫攻坚成果示范园区一个</t>
  </si>
  <si>
    <t>2024年底全面完成示范园区创建任务</t>
  </si>
  <si>
    <t>通过园区创建带动脱贫户含监测户及群众增收</t>
  </si>
  <si>
    <t>金融保险配套项目</t>
  </si>
  <si>
    <t>贷款贴息</t>
  </si>
  <si>
    <t>新型农业经营主体贷款贴息</t>
  </si>
  <si>
    <t>农业农村局</t>
  </si>
  <si>
    <t>全区70家农业经营主体贷款贴息</t>
  </si>
  <si>
    <t>按时按要求贴息到经营主体</t>
  </si>
  <si>
    <t>通过支持农业经营主体发展来带动就业增加群众收入</t>
  </si>
  <si>
    <t>恢复农村小水源蓄水能力</t>
  </si>
  <si>
    <t>整治</t>
  </si>
  <si>
    <t>水利局</t>
  </si>
  <si>
    <t>山塘清淤疏浚50口，其中河市镇17口一般山塘，凤凰乡16口一般山塘、1口骨干山塘，营田镇16口一般山塘</t>
  </si>
  <si>
    <t>新增蓄水能力109743立方米，新增恢复灌溉面积12.98亩，改善灌溉
面积454.06亩</t>
  </si>
  <si>
    <r>
      <rPr>
        <sz val="14"/>
        <color theme="1"/>
        <rFont val="宋体"/>
        <charset val="134"/>
      </rPr>
      <t>提升山上经济作物灌溉水源保障项目</t>
    </r>
  </si>
  <si>
    <t>山塘清淤疏浚6口，其中河市镇一般山塘2口，新增蓄水能力2500立方米，提升灌溉保障能力面积426亩；凤凰乡一般山塘4口,新增蓄水能力6225立方米，提升灌溉保障能力面积845亩</t>
  </si>
  <si>
    <t>加工流通项目</t>
  </si>
  <si>
    <t>产地初加工和精深加工</t>
  </si>
  <si>
    <t>农业农村局产业融合项目</t>
  </si>
  <si>
    <t>支持预制菜企业发展</t>
  </si>
  <si>
    <t>通过支持预制菜企业发展，来增加就业岗位带动周边脱贫户（含监测户）及群众增收</t>
  </si>
  <si>
    <t>通过企业发展提供就业岗位带动增收。</t>
  </si>
  <si>
    <t>农产品仓储保鲜冷链基础设施建设</t>
  </si>
  <si>
    <t>农产品产地保鲜冷藏建设项目</t>
  </si>
  <si>
    <t>建设6个保鲜冷藏库</t>
  </si>
  <si>
    <t>完成保鲜冷藏库建设任务，带动本地农产品销售。</t>
  </si>
  <si>
    <t>发展特色产业，促进本地农产品销售。支持企业发展。</t>
  </si>
  <si>
    <t>就业项目</t>
  </si>
  <si>
    <t>公益性岗位</t>
  </si>
  <si>
    <t>村级公共服务岗位</t>
  </si>
  <si>
    <t>开发村级公共服务岗位</t>
  </si>
  <si>
    <t>开发公益岗位45个带动脱贫户含监测户务工增收</t>
  </si>
  <si>
    <t>河市镇</t>
  </si>
  <si>
    <t>古罗城村</t>
  </si>
  <si>
    <t>古罗城村星湖片渠道建设</t>
  </si>
  <si>
    <t>长220米，三型渠</t>
  </si>
  <si>
    <t>古罗城村永兴片渠道建设</t>
  </si>
  <si>
    <t>长394米，三型渠</t>
  </si>
  <si>
    <t>农村产业路建设</t>
  </si>
  <si>
    <t>莲芙村</t>
  </si>
  <si>
    <t>莲芙村产业路建设</t>
  </si>
  <si>
    <t>新修黄兴路，长500米，宽3米</t>
  </si>
  <si>
    <t>莲芙村断头路建设</t>
  </si>
  <si>
    <t>新修七流路、电排路，长251米，宽3.5米</t>
  </si>
  <si>
    <t>莲芙村电排维修项目</t>
  </si>
  <si>
    <r>
      <rPr>
        <sz val="9"/>
        <color rgb="FF000000"/>
        <rFont val="宋体"/>
        <charset val="134"/>
      </rPr>
      <t>维修</t>
    </r>
    <r>
      <rPr>
        <sz val="9"/>
        <color rgb="FF000000"/>
        <rFont val="Arial"/>
        <charset val="134"/>
      </rPr>
      <t xml:space="preserve"> </t>
    </r>
    <r>
      <rPr>
        <sz val="9"/>
        <color rgb="FF000000"/>
        <rFont val="宋体"/>
        <charset val="134"/>
      </rPr>
      <t>改造</t>
    </r>
  </si>
  <si>
    <t>电排机房改造，改建消力池</t>
  </si>
  <si>
    <t>通过改善农业生产基础设施，巩固提升村级基础设施</t>
  </si>
  <si>
    <t>种养业基地</t>
  </si>
  <si>
    <t>金兴村</t>
  </si>
  <si>
    <t>河市镇金兴村丰旺农业农机专业合作项目</t>
  </si>
  <si>
    <t>入股分红</t>
  </si>
  <si>
    <t>增加村集体经济收入，带动群众增收</t>
  </si>
  <si>
    <t>金兴村万兴片产业路建设</t>
  </si>
  <si>
    <t>新建万兴片长250米，宽4.5米</t>
  </si>
  <si>
    <t>改善贫困户及群众生产生活条件，巩固提升村级基础设施</t>
  </si>
  <si>
    <t>大幅度提升群众生活生产条件，建设美丽乡村，助力乡村振兴。</t>
  </si>
  <si>
    <t>平安村</t>
  </si>
  <si>
    <t>平安村滨莲片P50电排维修</t>
  </si>
  <si>
    <t>滨莲片P50电排维修</t>
  </si>
  <si>
    <t>平安村滨莲片产业路建设</t>
  </si>
  <si>
    <t>滨莲片道路长540米，宽3.5米；长27米，宽4米；D600涵管和10米地基</t>
  </si>
  <si>
    <t>人居环境整治</t>
  </si>
  <si>
    <t>农村污水治理</t>
  </si>
  <si>
    <t>金洲村</t>
  </si>
  <si>
    <t>金洲村黄金片沟渠污水治理</t>
  </si>
  <si>
    <t>建设生态沟渠，净化水质，220米长，三型渠</t>
  </si>
  <si>
    <t>通过改善水质，提高群众生活指数</t>
  </si>
  <si>
    <t>河夹塘社区</t>
  </si>
  <si>
    <t>河夹塘农科站排渠建设</t>
  </si>
  <si>
    <t>长470米，宽0.6米，高0.8米</t>
  </si>
  <si>
    <t>优先有就业需求的脱贫户、监测对象和群众在项目工地务零工，以工代赈，促进群众增收</t>
  </si>
  <si>
    <t>三江村</t>
  </si>
  <si>
    <t>三江村排污沟建设</t>
  </si>
  <si>
    <t>长188米，宽0.8米，高0.8米</t>
  </si>
  <si>
    <t>特色养殖</t>
  </si>
  <si>
    <t>新洲村</t>
  </si>
  <si>
    <t>屈原绿色种养循环产业（水牛养殖）集体经济项目</t>
  </si>
  <si>
    <t>总占地110亩，主要为水牛养殖、饲料加工、有机肥加工等项目</t>
  </si>
  <si>
    <t>大湾村</t>
  </si>
  <si>
    <t>大湾村道路建设工程</t>
  </si>
  <si>
    <t>道路建设长3104米，拓宽1米</t>
  </si>
  <si>
    <t>幸福村</t>
  </si>
  <si>
    <t>幸福村洋湖片产业路建设</t>
  </si>
  <si>
    <t>新建洋湖片长300米，宽3.5米，复兴片长200米，宽3.5米</t>
  </si>
  <si>
    <t>三和村</t>
  </si>
  <si>
    <t>三和村产业路建设项目</t>
  </si>
  <si>
    <t>改扩建</t>
  </si>
  <si>
    <t>道路拓宽长2597米，拓宽1.5米</t>
  </si>
  <si>
    <t>三和村芈月桥建设项目</t>
  </si>
  <si>
    <t>拓宽加固1.7米</t>
  </si>
  <si>
    <t>小型农田水利建设</t>
  </si>
  <si>
    <t>金兴村渠道维修工程</t>
  </si>
  <si>
    <t>维修</t>
  </si>
  <si>
    <t>维修渠道单边200米</t>
  </si>
  <si>
    <t>节约排灌费用，增强抗旱能力</t>
  </si>
  <si>
    <t>改善群众生产条件，保障群众和脱贫户稳定增收</t>
  </si>
  <si>
    <t>凤凰乡</t>
  </si>
  <si>
    <t>青港村</t>
  </si>
  <si>
    <t>凤凰乡青港村水稻主产区主灌渠建设</t>
  </si>
  <si>
    <t>青港村沉港片与杨林片</t>
  </si>
  <si>
    <t>新建灌渠，长420米，面宽1.2米，高1.2米，底宽1.2米</t>
  </si>
  <si>
    <t>通过改善农业生产基础设施，保障群众生产用水，实现稳产高产</t>
  </si>
  <si>
    <t>方便群众发展产业，帮助群众增收致富，脱贫户、监测户以及群众通过以工代赈的方式增加收入</t>
  </si>
  <si>
    <t xml:space="preserve">乡村建设行动 </t>
  </si>
  <si>
    <t>横港村</t>
  </si>
  <si>
    <t>横港村产业资源路建设</t>
  </si>
  <si>
    <t>八尺港片</t>
  </si>
  <si>
    <t>新建产业资源路，长470米，宽3.5米</t>
  </si>
  <si>
    <t>通过产业资源路建设，带动群众增产增收，方便群众生产生活</t>
  </si>
  <si>
    <t>“来自屈原的味道”农产品初加工项目</t>
  </si>
  <si>
    <t>场地平整和硬化，厂房搭建，无尘车间，设施设备，办公楼装修，冷库建设等</t>
  </si>
  <si>
    <t>大幅度提升村集体经济收益，促进群众增收</t>
  </si>
  <si>
    <t>通过入股分红的方式增加集体经济收入；已脱贫户、边缘户、及其他群众通过投劳、农副产品出售等方式增收</t>
  </si>
  <si>
    <t>东干村</t>
  </si>
  <si>
    <t>东干村水产队片产业路建设</t>
  </si>
  <si>
    <t>东干片</t>
  </si>
  <si>
    <t>新建产业路，大约长230米，宽3米；
长190米，宽2.8米</t>
  </si>
  <si>
    <t>东干村灌溉机埠增容提质项目（汨江片）</t>
  </si>
  <si>
    <t>汨江片</t>
  </si>
  <si>
    <t>汨江片电排机井、机房维修，加高1.5米，更换电机。</t>
  </si>
  <si>
    <t>东干村灌溉机埠增容提质项目</t>
  </si>
  <si>
    <t>香油湖</t>
  </si>
  <si>
    <t>香油湖片电排维修9平米机房，更换抽水设备。</t>
  </si>
  <si>
    <t>河泊潭村</t>
  </si>
  <si>
    <t>河泊潭村凤凰片产业路建设</t>
  </si>
  <si>
    <t>凤凰片</t>
  </si>
  <si>
    <t>新建产业路，长430米*3米</t>
  </si>
  <si>
    <t>河泊潭村河泊潭片新屋场产业路建设</t>
  </si>
  <si>
    <t>河泊潭片</t>
  </si>
  <si>
    <t>新建道路240米，宽5米</t>
  </si>
  <si>
    <t>方便群众发展产业，帮助群众增收致富，改善群众出行及居住环境</t>
  </si>
  <si>
    <t>凤凰村</t>
  </si>
  <si>
    <t>凤凰村村级渠道硬化项目</t>
  </si>
  <si>
    <t>凤凰村永丰片</t>
  </si>
  <si>
    <t>新建渠道，长710米，宽1米，坡高0.8米</t>
  </si>
  <si>
    <t>凤凰村凤凰片产业路建设项目</t>
  </si>
  <si>
    <t>凤凰村凤凰片</t>
  </si>
  <si>
    <t>新建产业路，长约350米，宽2.5米</t>
  </si>
  <si>
    <t>荞麦湖村</t>
  </si>
  <si>
    <t>荞麦湖村渠道维修项目</t>
  </si>
  <si>
    <t>维修渠道长570米、宽1米、高1米</t>
  </si>
  <si>
    <t>完善村级产业发展基础设施，实现稳产高产</t>
  </si>
  <si>
    <t>琴棋村</t>
  </si>
  <si>
    <t>琴棋村八港片优质稻产业配套设施建设</t>
  </si>
  <si>
    <t>八港片</t>
  </si>
  <si>
    <t>购买安装3个P30机泵，2个10平米电排机房重建等</t>
  </si>
  <si>
    <t>琴棋村三星片下水道项目</t>
  </si>
  <si>
    <t>三星片</t>
  </si>
  <si>
    <t>新建下水道长700米，宽0.5*0.4高，加宽路面约1米。</t>
  </si>
  <si>
    <t>通过基础设施建设，治理黑臭水体，提升人居环境，方便群众生产生活</t>
  </si>
  <si>
    <t>方便群众生活，帮助群众增收致富，脱贫户、监测户以及群众通过以工代赈的方式增加收入</t>
  </si>
  <si>
    <t>琴棋村顶辉合作社粮食收购仓储项目</t>
  </si>
  <si>
    <t>村级入股合作社，不参与合作社经营，确保本金安全，按一定比例参与收益分红</t>
  </si>
  <si>
    <t>村级入股合作社，按入股资金占比参与收益分红</t>
  </si>
  <si>
    <t>优先收购已脱贫户、监测对象、低收入困难群体的农作物，避免滞销，并适当参与收益分红</t>
  </si>
  <si>
    <t>乡村振兴庭院经济发展</t>
  </si>
  <si>
    <t>全区安排160户根据自身产业发展来发展庭院经济，增加收入。</t>
  </si>
  <si>
    <t>品牌打造和展销平台</t>
  </si>
  <si>
    <t>农村农副产品销售设施建设</t>
  </si>
  <si>
    <t>科工局</t>
  </si>
  <si>
    <t>利用村级闲置房屋等建设农户产品销售平台</t>
  </si>
  <si>
    <t>通过平台建设拓展当地优质农产平销售渠道，脱贫户增收。提升发展产业积极性。</t>
  </si>
  <si>
    <t>2023年度巩固拓展脱贫攻坚成果和乡村振兴项目库动态调整申报分类汇总表（减少入库）</t>
  </si>
  <si>
    <r>
      <rPr>
        <sz val="12"/>
        <color theme="1"/>
        <rFont val="Times New Roman"/>
        <charset val="134"/>
      </rPr>
      <t xml:space="preserve">                                                                                                </t>
    </r>
    <r>
      <rPr>
        <sz val="12"/>
        <color theme="1"/>
        <rFont val="宋体"/>
        <charset val="134"/>
      </rPr>
      <t>单位：万元、个、人</t>
    </r>
  </si>
  <si>
    <t>减少原因</t>
  </si>
  <si>
    <t>自然条件等实施条件改变导致无法实施</t>
  </si>
  <si>
    <t>根据文件规定同意清理</t>
  </si>
  <si>
    <t>其他</t>
  </si>
  <si>
    <r>
      <rPr>
        <b/>
        <sz val="18"/>
        <color theme="1"/>
        <rFont val="Times New Roman"/>
        <charset val="134"/>
      </rPr>
      <t>2023</t>
    </r>
    <r>
      <rPr>
        <b/>
        <sz val="18"/>
        <color theme="1"/>
        <rFont val="方正小标宋简体"/>
        <charset val="134"/>
      </rPr>
      <t>年度巩固拓展脱贫攻坚成果和乡村振兴项目库动态调整项目申报表</t>
    </r>
    <r>
      <rPr>
        <b/>
        <sz val="18"/>
        <color theme="1"/>
        <rFont val="宋体"/>
        <charset val="134"/>
      </rPr>
      <t>（减少出库）</t>
    </r>
  </si>
  <si>
    <r>
      <rPr>
        <sz val="9"/>
        <color theme="1"/>
        <rFont val="黑体"/>
        <charset val="134"/>
      </rPr>
      <t>序号</t>
    </r>
  </si>
  <si>
    <r>
      <rPr>
        <sz val="9"/>
        <color theme="1"/>
        <rFont val="黑体"/>
        <charset val="134"/>
      </rPr>
      <t>乡</t>
    </r>
  </si>
  <si>
    <r>
      <rPr>
        <sz val="9"/>
        <color theme="1"/>
        <rFont val="黑体"/>
        <charset val="134"/>
      </rPr>
      <t>村</t>
    </r>
  </si>
  <si>
    <r>
      <rPr>
        <sz val="9"/>
        <color theme="1"/>
        <rFont val="黑体"/>
        <charset val="134"/>
      </rPr>
      <t>项目类别</t>
    </r>
  </si>
  <si>
    <r>
      <rPr>
        <sz val="9"/>
        <color theme="1"/>
        <rFont val="黑体"/>
        <charset val="134"/>
      </rPr>
      <t>项目预算总投资（万元</t>
    </r>
  </si>
  <si>
    <r>
      <rPr>
        <sz val="9"/>
        <color theme="1"/>
        <rFont val="黑体"/>
        <charset val="134"/>
      </rPr>
      <t>其中</t>
    </r>
  </si>
  <si>
    <r>
      <rPr>
        <sz val="9"/>
        <color theme="1"/>
        <rFont val="黑体"/>
        <charset val="134"/>
      </rPr>
      <t>建设内容及规模</t>
    </r>
  </si>
  <si>
    <r>
      <rPr>
        <sz val="9"/>
        <color theme="1"/>
        <rFont val="黑体"/>
        <charset val="134"/>
      </rPr>
      <t>减少原因</t>
    </r>
  </si>
  <si>
    <r>
      <rPr>
        <sz val="9"/>
        <color theme="1"/>
        <rFont val="黑体"/>
        <charset val="134"/>
      </rPr>
      <t>项目类型</t>
    </r>
  </si>
  <si>
    <r>
      <rPr>
        <sz val="9"/>
        <color theme="1"/>
        <rFont val="黑体"/>
        <charset val="134"/>
      </rPr>
      <t>二级项目类型</t>
    </r>
  </si>
  <si>
    <r>
      <rPr>
        <sz val="9"/>
        <color theme="1"/>
        <rFont val="黑体"/>
        <charset val="134"/>
      </rPr>
      <t>项目子类型</t>
    </r>
  </si>
  <si>
    <r>
      <rPr>
        <sz val="9"/>
        <color theme="1"/>
        <rFont val="黑体"/>
        <charset val="134"/>
      </rPr>
      <t>财政资金（万元）</t>
    </r>
  </si>
  <si>
    <t>动态调整减少项目合计：12个336万元</t>
  </si>
  <si>
    <t>琴棋村大电排起泊机台建设</t>
  </si>
  <si>
    <t>截流闸门3个，引水闸门2个，沟底起泊机1台</t>
  </si>
  <si>
    <t>已入库相似项目</t>
  </si>
  <si>
    <t>琴棋村卷心菜种植项目</t>
  </si>
  <si>
    <t>地租、钢架棚、育苗机械设备、种植面积300亩</t>
  </si>
  <si>
    <t>青港村新建渠道项目</t>
  </si>
  <si>
    <t>600m渠道新建</t>
  </si>
  <si>
    <t>河泊潭村凤凰片断头路</t>
  </si>
  <si>
    <t>300*3.5断头路硬化</t>
  </si>
  <si>
    <t>实施必要性不足</t>
  </si>
  <si>
    <t>河泊潭村渠道硬化项目</t>
  </si>
  <si>
    <t>1.1*0.4*400渠道新建</t>
  </si>
  <si>
    <t>东干村祥瑞塑业产业项目</t>
  </si>
  <si>
    <t>塑料垃圾及清洗设备，破碎设备</t>
  </si>
  <si>
    <t>经营主体取消投资</t>
  </si>
  <si>
    <t>东干村新建电排项目</t>
  </si>
  <si>
    <t>新建机房，添加水泵电机及其他配套设施</t>
  </si>
  <si>
    <t>凤凰村新河片断头路</t>
  </si>
  <si>
    <t>整理路基800米，新修水泥道路800米，</t>
  </si>
  <si>
    <t>凤凰村大米加工厂</t>
  </si>
  <si>
    <t>新建厂房260平米，增加打米机械一台，色选机一台等辅助设备</t>
  </si>
  <si>
    <t>横港村优质稻种植项目</t>
  </si>
  <si>
    <t>优质稻种植1000亩</t>
  </si>
  <si>
    <t>横港村渠道坼旧建新项目</t>
  </si>
  <si>
    <t>新建渠道700米</t>
  </si>
  <si>
    <t>古罗城村渠道建设建设</t>
  </si>
  <si>
    <t>长1500米，宽1.2米，高0.8米</t>
  </si>
  <si>
    <t>建设规模与群众需求有偏差，计划实施更符合实际的项目</t>
  </si>
  <si>
    <t>古罗城村优质稻种植</t>
  </si>
  <si>
    <t>种植优质稻500亩</t>
  </si>
  <si>
    <t>此惠农项目带动群众增收有限，群众关注度偏低</t>
  </si>
  <si>
    <t>莲芙村道路建设</t>
  </si>
  <si>
    <t>长780米，宽4米</t>
  </si>
  <si>
    <t>经过多方实施考察，此项目规模及效果未达到群众要求，无法实施</t>
  </si>
  <si>
    <t>莲芙村入股生态套养工程</t>
  </si>
  <si>
    <t>入股合作社，500亩稻田套养鱼虾蛙，</t>
  </si>
  <si>
    <t>经多方实施考察，此项目联农带农机制不强，无法实施</t>
  </si>
  <si>
    <t>惠众葡萄园入股项目</t>
  </si>
  <si>
    <t>本年度无法实施</t>
  </si>
  <si>
    <t>平安村滨莲片P50电排设备新建</t>
  </si>
  <si>
    <t>建设P50电排一座</t>
  </si>
  <si>
    <t>平安村断头路建设</t>
  </si>
  <si>
    <t>滨莲片道路长750米，宽3.5米，寺坪片道路长180米，宽3米</t>
  </si>
  <si>
    <t>建设生态沟渠，净化水质，180米长，4.5米宽，高1.8米</t>
  </si>
  <si>
    <t>金洲村入股生态套养工程</t>
  </si>
  <si>
    <t>经过多方考察及实地走访，收益群众范围不广，联农带农机制不强</t>
  </si>
  <si>
    <t>河夹塘社区湖南河市生态农业科技有限公司辣椒加工入股</t>
  </si>
  <si>
    <t>入股辣椒加工基地</t>
  </si>
  <si>
    <t>辣椒加工基地由于产品机械配备没有到位和人员变动问题，导致产业基地暂时无法发展</t>
  </si>
  <si>
    <t>道路150米，宽0.8米，高0.8米</t>
  </si>
  <si>
    <t>道路建设2200米</t>
  </si>
  <si>
    <t>经多方实地考察，此项目本年度无法实施</t>
  </si>
  <si>
    <t>水牛保种养殖</t>
  </si>
  <si>
    <t>养殖业基地</t>
  </si>
  <si>
    <t>养殖基地基础设施建设（搭棚，护栏等），入股分红</t>
  </si>
  <si>
    <t>经多方实地考察，项目内容不全，场地不合适</t>
  </si>
  <si>
    <t>幸福村洋湖片主干路至新建电排道路硬化</t>
  </si>
  <si>
    <t>400米道路拓宽至4米，水泥硬化</t>
  </si>
  <si>
    <t>改善群众及脱贫户生产生活条件效果不明显</t>
  </si>
  <si>
    <t>幸福村大棚养鸡项目</t>
  </si>
  <si>
    <t>新建建高规格密封全自动温室养鸡大棚1个</t>
  </si>
  <si>
    <t>项目运营、管理、实施方案不成熟，联农带农机制不明显</t>
  </si>
  <si>
    <t>荷花村连心路拓宽工程</t>
  </si>
  <si>
    <t>长490米，宽1.5米，高0.2米</t>
  </si>
  <si>
    <t>实施必要性不强</t>
  </si>
  <si>
    <t>三洲至义南主干柏油路拓宽工程</t>
  </si>
  <si>
    <t>长600m*宽4.5m柏油道路硬化</t>
  </si>
  <si>
    <t>营田镇工业大道油菜示范基地</t>
  </si>
  <si>
    <t>村集体经济入股支持发展油菜种植总面积760亩</t>
  </si>
  <si>
    <t>宝塔村四片区居民点主排水沟</t>
  </si>
  <si>
    <t>沟长1100米，宽1米</t>
  </si>
  <si>
    <t>项目联农带农效应不强</t>
  </si>
  <si>
    <t>宝塔村中稻套种油菜</t>
  </si>
  <si>
    <t>村集体经济入股，支持中稻套种油菜300亩</t>
  </si>
  <si>
    <t>八港村八港片衬砌渠工程</t>
  </si>
  <si>
    <t>衬砌渠全长410米，砖砌高1米，宽0.8米，</t>
  </si>
  <si>
    <t>八港村大棚西瓜种植基地项目</t>
  </si>
  <si>
    <t>村集体经济入股，支持新建大棚西瓜种植基地100亩</t>
  </si>
  <si>
    <t>营田镇八港村菱湖片下水道工程</t>
  </si>
  <si>
    <t>新修下水道全长500米，砖砌高1米，宽0.8米，</t>
  </si>
  <si>
    <t>2023年度巩固拓展脱贫攻坚成果和乡村振兴项目库动态调整项目申报表（入库项目关键信息调整）</t>
  </si>
  <si>
    <t>项目
子类型</t>
  </si>
  <si>
    <t>义南村千秋片旭房屋场至槐花社区电厂道路硬化</t>
  </si>
  <si>
    <t>调整前</t>
  </si>
  <si>
    <t>调整后</t>
  </si>
  <si>
    <t>推山咀社区河北总排渠（南段）新建工程</t>
  </si>
  <si>
    <r>
      <rPr>
        <sz val="10"/>
        <rFont val="宋体"/>
        <charset val="134"/>
      </rPr>
      <t>注：项目类别中项目类型、二级项目类型、项目子类型需参照《</t>
    </r>
    <r>
      <rPr>
        <sz val="10"/>
        <rFont val="宋体"/>
        <charset val="0"/>
      </rPr>
      <t>1-1-5</t>
    </r>
    <r>
      <rPr>
        <sz val="10"/>
        <rFont val="宋体"/>
        <charset val="134"/>
      </rPr>
      <t>县级巩固拓展脱贫攻坚成果和乡村振兴项目库项目分类表》填写。</t>
    </r>
  </si>
  <si>
    <r>
      <rPr>
        <b/>
        <sz val="18"/>
        <color theme="1"/>
        <rFont val="Times New Roman"/>
        <charset val="134"/>
      </rPr>
      <t>2023</t>
    </r>
    <r>
      <rPr>
        <b/>
        <sz val="18"/>
        <color theme="1"/>
        <rFont val="方正小标宋简体"/>
        <charset val="134"/>
      </rPr>
      <t>年度巩固拓展脱贫攻坚成果和乡村振兴项目库拟入库项目（动态调整后）</t>
    </r>
  </si>
  <si>
    <t>光伏电站建设</t>
  </si>
  <si>
    <t>磊石村</t>
  </si>
  <si>
    <t>凤凰乡磊石村光伏发电站建设</t>
  </si>
  <si>
    <t>增加电站发电70千瓦</t>
  </si>
  <si>
    <t>已脱贫户、低收入困难群体及其他群众通过投劳的方式增收</t>
  </si>
  <si>
    <t>凤凰乡磊石村生态农场产业基地合作项目</t>
  </si>
  <si>
    <t>基础设施建设:
1、沟渠清理400米
2、新建硬化渠道约400米
产业发展：
1、优质稻、油菜等综合种植1000亩
2、土地翻耕1000亩
3、种子、肥料、除草除虫、人工和无人机等</t>
  </si>
  <si>
    <t>通过入股分红的经营方式增加集体经济收入</t>
  </si>
  <si>
    <t>带领群众发展产业，帮助群众增收致富</t>
  </si>
  <si>
    <t>凤凰乡磊石片村水稻种植基地渠道建设</t>
  </si>
  <si>
    <t>灌渠硬化，长613米，高1.1米，宽1.1米</t>
  </si>
  <si>
    <t>通过改善基础设施建设，方便群生产确保粮食安全。</t>
  </si>
  <si>
    <t>方便群众发展产业，帮助群众增收致富</t>
  </si>
  <si>
    <t>青港村下水道项目</t>
  </si>
  <si>
    <t>青港村杨林片</t>
  </si>
  <si>
    <t>500m 1X0.9m下水道新建</t>
  </si>
  <si>
    <t>通过基础服务设施，提高群众生活幸福感</t>
  </si>
  <si>
    <t>凤凰乡荞麦湖村光伏发电站建设</t>
  </si>
  <si>
    <t>凤凰乡荞麦湖村春江片水稻基地渠道建设</t>
  </si>
  <si>
    <t>T型灌渠硬化，长360米，面宽3.8米，坡高2.8米，底宽2米</t>
  </si>
  <si>
    <t>提高群众农业生产水准。</t>
  </si>
  <si>
    <t>荞麦湖村优质稻示范基地合作项目</t>
  </si>
  <si>
    <t>村级租赁集中面积400亩种植优质双季稻，全程实行集中育秧、机抛模式。</t>
  </si>
  <si>
    <t>通过土地流转的方式盘活土地资源，使村集体经济增加、群众增收</t>
  </si>
  <si>
    <t>采取村级与合作社共同经营的模式，农户投工投劳参与其中，实现共同收益分红。</t>
  </si>
  <si>
    <t>东干村汨江片灌溉机埠增容提质项目</t>
  </si>
  <si>
    <t>维修9平米机房，更换抽水设备</t>
  </si>
  <si>
    <t>古罗城村道路建设</t>
  </si>
  <si>
    <t>道路长980米，宽3.5米</t>
  </si>
  <si>
    <t>古罗城村电排建设</t>
  </si>
  <si>
    <t>新建p50电排一座</t>
  </si>
  <si>
    <t>维修 改造</t>
  </si>
  <si>
    <t>金兴村渠道建设项目</t>
  </si>
  <si>
    <t>长1000米，宽0.8米，高0.8米</t>
  </si>
  <si>
    <t>平安村种养基地入股</t>
  </si>
  <si>
    <t>小型农田水利设施</t>
  </si>
  <si>
    <t>金洲村青洲片断头路建设工程</t>
  </si>
  <si>
    <t>长800米，宽2.5米，厚0.2米</t>
  </si>
  <si>
    <t>河夹塘社区断头路硬化工程</t>
  </si>
  <si>
    <t>基础设施道路硬化长1500米，宽3.5米</t>
  </si>
  <si>
    <t>河夹塘社区产业路建设</t>
  </si>
  <si>
    <t>厂房基础设置建设，周边路</t>
  </si>
  <si>
    <t>三江村优质稻种植</t>
  </si>
  <si>
    <t>扩建</t>
  </si>
  <si>
    <t>500亩优质稻种植</t>
  </si>
  <si>
    <t>双江片新建电排</t>
  </si>
  <si>
    <t>新建电排一座</t>
  </si>
  <si>
    <t>河市镇新洲道路提质工程</t>
  </si>
  <si>
    <t>道路提质改造2.3公里，道路加宽0.5米等。</t>
  </si>
  <si>
    <t>河市镇新洲村电排维修</t>
  </si>
  <si>
    <t>电排维修2座，一座75型，一座50型</t>
  </si>
  <si>
    <t>河市镇新洲村粮食产业基地配套渠道建设</t>
  </si>
  <si>
    <t>灌渠200米，排渠300米</t>
  </si>
  <si>
    <t>河市镇新洲村养殖产业合作项目</t>
  </si>
  <si>
    <t>入股合作社，养殖猪、牛、鸡等，占股10%</t>
  </si>
  <si>
    <t>河市镇三和村生态循环农业合作项目</t>
  </si>
  <si>
    <t>入股合作社，500亩稻田套养鱼虾蛙，占股10%</t>
  </si>
  <si>
    <t>河市镇三和村光伏发电站建设</t>
  </si>
  <si>
    <t>河市镇三和村三星片排渍机埠建设</t>
  </si>
  <si>
    <t>建设一座P30机埠，大约为300亩水稻排渍</t>
  </si>
  <si>
    <t>河市镇三和村三星片水稻种植基地渠道建设</t>
  </si>
  <si>
    <t>建设渠道1200米，高0.6米、宽0.6米。</t>
  </si>
  <si>
    <t>河市镇三和村</t>
  </si>
  <si>
    <t>金兴村金龙片</t>
  </si>
  <si>
    <t>调入</t>
  </si>
  <si>
    <t>义南村千秋片</t>
  </si>
  <si>
    <t>长140米，宽3.5米、高0.2米</t>
  </si>
  <si>
    <t>完善村级基础设施，方便群众生产生活</t>
  </si>
  <si>
    <t>营田镇义南村义南片灌渠建设</t>
  </si>
  <si>
    <t>义南村义南片</t>
  </si>
  <si>
    <t>长320米高1.2米宽1米</t>
  </si>
  <si>
    <t>营田镇义南村新民片水稻基地灌渠建设</t>
  </si>
  <si>
    <t>义南村新民片</t>
  </si>
  <si>
    <t>长350米高1米宽1米</t>
  </si>
  <si>
    <t>营田镇义南村刘家山栀子产业园项目</t>
  </si>
  <si>
    <t>义南村义南片、千秋片</t>
  </si>
  <si>
    <t>土地平整45亩，栀子种植45亩</t>
  </si>
  <si>
    <t>通过土地复垦，发展栀子产业等方式增加村级集体收入，带动已脱贫户、边缘户、低收入困难群体及其他参与群众增收</t>
  </si>
  <si>
    <t>营田镇义南村大棚特色种植合作项目</t>
  </si>
  <si>
    <t>资金入股</t>
  </si>
  <si>
    <t>促进村级产业发展，增加村集体收入</t>
  </si>
  <si>
    <t>发展特色种植增加村级集体收入，带动已脱贫户、边缘户、低收入困难群体及其他参与群众增收</t>
  </si>
  <si>
    <t>义南村产业路硬化建设</t>
  </si>
  <si>
    <t>长500米宽3.5米厚0.2米</t>
  </si>
  <si>
    <t>营田镇荷花村生态高效农业基地道路建设项目</t>
  </si>
  <si>
    <t>荷花村荷花片</t>
  </si>
  <si>
    <t>长390米，宽1.5米,高1.5米</t>
  </si>
  <si>
    <t>确保205户群众安全出行，提高群众生活安全指数</t>
  </si>
  <si>
    <t>产业服务支撑项目</t>
  </si>
  <si>
    <t>智慧农业</t>
  </si>
  <si>
    <t>营田镇荷花村智慧农业项目</t>
  </si>
  <si>
    <t xml:space="preserve">荷花村新堤片
</t>
  </si>
  <si>
    <t>智慧农业水稻蔬菜种植基地建设</t>
  </si>
  <si>
    <t>确保270亩水田抗旱排渍</t>
  </si>
  <si>
    <t>已脱贫户、监测户、低收入户、困难群体投工投劳的方式增收</t>
  </si>
  <si>
    <t>营田镇荷花村特色水产养殖合作项目</t>
  </si>
  <si>
    <t>促进村级产业发展，增加集体经济收入</t>
  </si>
  <si>
    <t>已脱贫户、监测户、低收入户、困难群体通过投工投劳、产业分红的方式增收</t>
  </si>
  <si>
    <t>营田镇荷花村P30电排建设</t>
  </si>
  <si>
    <t>荷花村新堤片</t>
  </si>
  <si>
    <t>机房5m*5m，配套电机水泵等</t>
  </si>
  <si>
    <t>营田镇三洲村天之韵食品加工合作项目</t>
  </si>
  <si>
    <t>三洲村玉湖片</t>
  </si>
  <si>
    <t>入股支持加工厂发展，村级每年获得收益3万元</t>
  </si>
  <si>
    <t>每年村级获得收益3万元</t>
  </si>
  <si>
    <t>营田镇三洲村水稻基地衬砌渠建设</t>
  </si>
  <si>
    <t>三洲村中洲片</t>
  </si>
  <si>
    <t>长360m*宽1m*高0.8m渠道</t>
  </si>
  <si>
    <t>解决三洲村群众水田灌溉问题</t>
  </si>
  <si>
    <t>玉湖道路硬化护坡工程</t>
  </si>
  <si>
    <t>长300m*宽3m道路硬化护坡</t>
  </si>
  <si>
    <t>硬化道路长185m*宽5m*地基30cm</t>
  </si>
  <si>
    <t>营田镇团湖村宏辉合作社稻虾养殖基地发展项目</t>
  </si>
  <si>
    <t>团湖村团湖片</t>
  </si>
  <si>
    <t>村集体经济入股，支持发展稻虾养殖620亩</t>
  </si>
  <si>
    <t>带动已脱贫户、边缘户、低收入困难群体及其他参与群众通过土地流转等方式增收</t>
  </si>
  <si>
    <t>团湖村团湖片屋场基础设施新修通组路</t>
  </si>
  <si>
    <t>路总215米宽3.5米，硬化深度0.2米</t>
  </si>
  <si>
    <t>宝塔村五片区B30机台新建</t>
  </si>
  <si>
    <t>新建机房20平方，购B30水泵，配套电柜</t>
  </si>
  <si>
    <t>长500米、宽0.8米、高0.8米</t>
  </si>
  <si>
    <t>推山咀社区凤山河北七行路面硬化工程</t>
  </si>
  <si>
    <t>推山咀社区凤山片</t>
  </si>
  <si>
    <t>路面长395米，宽3.5米，水泥硬化0.2米</t>
  </si>
  <si>
    <t>改善农村基础设施，保障交通安全</t>
  </si>
  <si>
    <t>总排渠全长310米，砖砌高1米，内空1米，每隔5米一个立墩，3米一根横梁</t>
  </si>
  <si>
    <t>槐花社区居民路提质</t>
  </si>
  <si>
    <t>670米*3米*0.22米</t>
  </si>
  <si>
    <t>改善居民出行条件，确保居民出行安全</t>
  </si>
  <si>
    <t>4个村</t>
  </si>
  <si>
    <t>屈原管理区巩固拓展产业扶贫成果重点项目</t>
  </si>
  <si>
    <t>支持帮扶主体建设特色农产品标准化生产基地和冷链仓储、加工、销售等基础设施，开展品种改良、品牌培育等，推动特色产业可持续发展，壮大村级集体经济</t>
  </si>
  <si>
    <t>通过自己支持新型经营主体发展壮大产业带动就业，增加自身抗风险能力，带动脱贫户监测户及群众增加收入</t>
  </si>
  <si>
    <t>务工补助</t>
  </si>
  <si>
    <t>劳动奖补</t>
  </si>
  <si>
    <t>屈原管理区帮扶车间项目</t>
  </si>
  <si>
    <t>人社局</t>
  </si>
  <si>
    <t>帮扶车间巩固提升奖补、就业交通补贴等就业帮扶</t>
  </si>
  <si>
    <t>给贫困户提供就业平台，就业增加收入</t>
  </si>
  <si>
    <t>交通费补助</t>
  </si>
  <si>
    <t>屈原管理区就业交通补贴项目</t>
  </si>
  <si>
    <t>对贫困人口监测人口外出务工给予一次性教育补贴</t>
  </si>
  <si>
    <t>对贫困人口监测人口外出务工给予一次性教育补贴减少其支出</t>
  </si>
  <si>
    <t>巩固三保障成果</t>
  </si>
  <si>
    <t>教育</t>
  </si>
  <si>
    <t>享受“雨露计划”职业教育补助</t>
  </si>
  <si>
    <r>
      <rPr>
        <sz val="8"/>
        <rFont val="宋体"/>
        <charset val="134"/>
      </rPr>
      <t>屈原管理区</t>
    </r>
    <r>
      <rPr>
        <sz val="8"/>
        <color theme="1"/>
        <rFont val="宋体"/>
        <charset val="134"/>
      </rPr>
      <t>2023年春季“雨露计划”</t>
    </r>
  </si>
  <si>
    <t>屈原管理区</t>
  </si>
  <si>
    <r>
      <rPr>
        <sz val="8"/>
        <rFont val="宋体"/>
        <charset val="134"/>
      </rPr>
      <t>对脱贫户、监测户家庭中在读中等职业学校、高职高专院校、技师学院学生按照</t>
    </r>
    <r>
      <rPr>
        <sz val="8"/>
        <color theme="1"/>
        <rFont val="宋体"/>
        <charset val="134"/>
      </rPr>
      <t>1500元/学期的标准进行补助</t>
    </r>
  </si>
  <si>
    <t>确保全区就读中职、高职高专，已注册普通全日制正式学籍的本省农村建档立卡贫困户子女应补尽补。补贴资金及时足额发放到户</t>
  </si>
  <si>
    <t>帮助脱贫户、监测户家中就读读中等职业学校、高职高专院校、技师学院学生顺利完成学业，获得一技之长，增加就业机会，增加收入。</t>
  </si>
  <si>
    <r>
      <rPr>
        <sz val="8"/>
        <rFont val="宋体"/>
        <charset val="134"/>
      </rPr>
      <t>屈原管理区</t>
    </r>
    <r>
      <rPr>
        <sz val="8"/>
        <color theme="1"/>
        <rFont val="宋体"/>
        <charset val="134"/>
      </rPr>
      <t>2023年秋季“雨露计划”</t>
    </r>
  </si>
  <si>
    <t>小额贷款贴息</t>
  </si>
  <si>
    <t>屈原管理区2023年扶贫小额信贷贴息</t>
  </si>
  <si>
    <t>对获得扶贫小额信贷用户进行贷款贴息</t>
  </si>
  <si>
    <t>对获得贷款的脱贫户、监测户及时足额进行贷款贴息。确保贷款户,自主发展产业增收致富，做到应贷尽贷，应还尽还。</t>
  </si>
  <si>
    <t>通过对有产业发展意愿，并有产业的脱贫户、监测户发放贷款确保贫困户产业持续发展，收入持续增收。</t>
  </si>
  <si>
    <t>创业</t>
  </si>
  <si>
    <t>创业培训</t>
  </si>
  <si>
    <t>屈原管理区2023年乡村振兴致富带头人培训</t>
  </si>
  <si>
    <t>培训乡村振兴致富带头人9个分为产业发展型、乡村建设型、乡村治理型三大类.通过培育乡村振兴致富带头人带动更多脱贫户、监测户自主发展产业实现增收。</t>
  </si>
  <si>
    <t>完成上级下达的全年培训任务。通过培育乡村振兴致富带头人带动更多脱贫户、监测户自主发展产业实现增收。</t>
  </si>
  <si>
    <t>通过培训提高脱贫户、监测户及群众技能带动更多贫困户脱贫增收。</t>
  </si>
  <si>
    <t>项目管理费</t>
  </si>
  <si>
    <t>屈原管理区2023年项目管理费</t>
  </si>
  <si>
    <t>用于项目前期设计、评审、招标、监理以及验收等与项目管理相关的支出</t>
  </si>
  <si>
    <t>提高项目资金使用效率，解决项目实施前预算、审计等相关资金。</t>
  </si>
  <si>
    <t>农村卫生厕所改造（户用、公共厕所）</t>
  </si>
  <si>
    <t>屈原管理区2023年农村人居环境整治暨厕所革命</t>
  </si>
  <si>
    <t>农村人居环境整治，完成全年农村户用卫生厕所改（新）建数。</t>
  </si>
  <si>
    <t>改善脱贫户及群众生活环境，巩固提升村级基础设施，农村人居环境及村容村貌，提高群众幸福感，满意度</t>
  </si>
  <si>
    <t>进一步完善巩固村级基础设施，方便群众生产生活，村容村貌，提高群众幸福感，满意度</t>
  </si>
  <si>
    <t>高标准农田建设</t>
  </si>
  <si>
    <t>建设高标准农田3900亩</t>
  </si>
  <si>
    <t>通过巩固提升农田灌溉能力，道路畅通，节能减排，确保农业产业高产稳产。</t>
  </si>
  <si>
    <t>通过农业产业发展基础设施的改善，减少生产支出，增加稳产。高产的几率确保稳定持续增收。</t>
  </si>
  <si>
    <t>5个村（社区）</t>
  </si>
  <si>
    <t>提升山上经济作物灌溉水源保障项目</t>
  </si>
  <si>
    <t>2023年度巩固拓展脱贫攻坚成果和乡村振兴项目库动态调整分类汇总表（动态调整后）</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</si>
</sst>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1">
    <font>
      <sz val="11"/>
      <color theme="1"/>
      <name val="宋体"/>
      <charset val="134"/>
      <scheme val="minor"/>
    </font>
    <font>
      <b/>
      <sz val="16"/>
      <color theme="1"/>
      <name val="方正小标宋简体"/>
      <charset val="134"/>
    </font>
    <font>
      <sz val="12"/>
      <color theme="1"/>
      <name val="Times New Roman"/>
      <charset val="134"/>
    </font>
    <font>
      <sz val="12"/>
      <color theme="1"/>
      <name val="宋体"/>
      <charset val="134"/>
    </font>
    <font>
      <b/>
      <sz val="10.5"/>
      <color theme="1"/>
      <name val="仿宋_GB2312"/>
      <charset val="134"/>
    </font>
    <font>
      <sz val="10.5"/>
      <color theme="1"/>
      <name val="Times New Roman"/>
      <charset val="134"/>
    </font>
    <font>
      <sz val="9"/>
      <name val="宋体"/>
      <charset val="134"/>
    </font>
    <font>
      <sz val="8"/>
      <name val="宋体"/>
      <charset val="134"/>
    </font>
    <font>
      <sz val="8"/>
      <color theme="1"/>
      <name val="Tahoma"/>
      <charset val="134"/>
    </font>
    <font>
      <sz val="11"/>
      <name val="宋体"/>
      <charset val="134"/>
      <scheme val="minor"/>
    </font>
    <font>
      <sz val="11"/>
      <color theme="1"/>
      <name val="Tahoma"/>
      <charset val="134"/>
    </font>
    <font>
      <sz val="9"/>
      <color theme="1"/>
      <name val="宋体"/>
      <charset val="134"/>
    </font>
    <font>
      <b/>
      <sz val="18"/>
      <color theme="1"/>
      <name val="Times New Roman"/>
      <charset val="134"/>
    </font>
    <font>
      <b/>
      <sz val="18"/>
      <color theme="1"/>
      <name val="方正小标宋简体"/>
      <charset val="134"/>
    </font>
    <font>
      <b/>
      <sz val="9"/>
      <color theme="1"/>
      <name val="仿宋_GB2312"/>
      <charset val="134"/>
    </font>
    <font>
      <sz val="8"/>
      <color theme="1"/>
      <name val="宋体"/>
      <charset val="134"/>
    </font>
    <font>
      <sz val="8"/>
      <color rgb="FF000000"/>
      <name val="宋体"/>
      <charset val="134"/>
    </font>
    <font>
      <sz val="8"/>
      <name val="宋体"/>
      <charset val="134"/>
      <scheme val="minor"/>
    </font>
    <font>
      <sz val="9"/>
      <color theme="1"/>
      <name val="仿宋_GB2312"/>
      <charset val="134"/>
    </font>
    <font>
      <sz val="9"/>
      <name val="宋体"/>
      <charset val="134"/>
      <scheme val="minor"/>
    </font>
    <font>
      <sz val="10"/>
      <name val="宋体"/>
      <charset val="134"/>
    </font>
    <font>
      <sz val="16"/>
      <name val="方正小标宋简体"/>
      <charset val="0"/>
    </font>
    <font>
      <sz val="9"/>
      <color theme="1"/>
      <name val="黑体"/>
      <charset val="134"/>
    </font>
    <font>
      <sz val="9"/>
      <color rgb="FF000000"/>
      <name val="宋体"/>
      <charset val="134"/>
    </font>
    <font>
      <sz val="9"/>
      <color rgb="FF000000"/>
      <name val="Arial"/>
      <charset val="134"/>
    </font>
    <font>
      <sz val="9"/>
      <color theme="1"/>
      <name val="Times New Roman"/>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5"/>
      <color theme="1"/>
      <name val="Times New Roman"/>
      <charset val="134"/>
    </font>
    <font>
      <sz val="10.5"/>
      <color theme="1"/>
      <name val="仿宋_GB2312"/>
      <charset val="134"/>
    </font>
    <font>
      <sz val="10"/>
      <name val="宋体"/>
      <charset val="0"/>
    </font>
    <font>
      <b/>
      <sz val="18"/>
      <color theme="1"/>
      <name val="宋体"/>
      <charset val="134"/>
    </font>
    <font>
      <sz val="14"/>
      <color theme="1"/>
      <name val="宋体"/>
      <charset val="134"/>
    </font>
  </fonts>
  <fills count="34">
    <fill>
      <patternFill patternType="none"/>
    </fill>
    <fill>
      <patternFill patternType="gray125"/>
    </fill>
    <fill>
      <patternFill patternType="solid">
        <fgColor theme="9"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3" borderId="6"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7" applyNumberFormat="0" applyFill="0" applyAlignment="0" applyProtection="0">
      <alignment vertical="center"/>
    </xf>
    <xf numFmtId="0" fontId="33" fillId="0" borderId="7" applyNumberFormat="0" applyFill="0" applyAlignment="0" applyProtection="0">
      <alignment vertical="center"/>
    </xf>
    <xf numFmtId="0" fontId="34" fillId="0" borderId="8" applyNumberFormat="0" applyFill="0" applyAlignment="0" applyProtection="0">
      <alignment vertical="center"/>
    </xf>
    <xf numFmtId="0" fontId="34" fillId="0" borderId="0" applyNumberFormat="0" applyFill="0" applyBorder="0" applyAlignment="0" applyProtection="0">
      <alignment vertical="center"/>
    </xf>
    <xf numFmtId="0" fontId="35" fillId="4" borderId="9" applyNumberFormat="0" applyAlignment="0" applyProtection="0">
      <alignment vertical="center"/>
    </xf>
    <xf numFmtId="0" fontId="36" fillId="5" borderId="10" applyNumberFormat="0" applyAlignment="0" applyProtection="0">
      <alignment vertical="center"/>
    </xf>
    <xf numFmtId="0" fontId="37" fillId="5" borderId="9" applyNumberFormat="0" applyAlignment="0" applyProtection="0">
      <alignment vertical="center"/>
    </xf>
    <xf numFmtId="0" fontId="38" fillId="6" borderId="11" applyNumberFormat="0" applyAlignment="0" applyProtection="0">
      <alignment vertical="center"/>
    </xf>
    <xf numFmtId="0" fontId="39" fillId="0" borderId="12" applyNumberFormat="0" applyFill="0" applyAlignment="0" applyProtection="0">
      <alignment vertical="center"/>
    </xf>
    <xf numFmtId="0" fontId="40" fillId="0" borderId="13" applyNumberFormat="0" applyFill="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4" fillId="33" borderId="0" applyNumberFormat="0" applyBorder="0" applyAlignment="0" applyProtection="0">
      <alignment vertical="center"/>
    </xf>
  </cellStyleXfs>
  <cellXfs count="98">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center"/>
    </xf>
    <xf numFmtId="0" fontId="5" fillId="0" borderId="1" xfId="0" applyFont="1" applyFill="1" applyBorder="1" applyAlignment="1">
      <alignment horizontal="center" wrapText="1"/>
    </xf>
    <xf numFmtId="0" fontId="0" fillId="0" borderId="1" xfId="0" applyFont="1" applyFill="1" applyBorder="1" applyAlignment="1">
      <alignment horizontal="center" vertical="center"/>
    </xf>
    <xf numFmtId="0" fontId="0" fillId="0" borderId="0" xfId="0" applyFill="1">
      <alignment vertical="center"/>
    </xf>
    <xf numFmtId="0" fontId="7" fillId="0" borderId="0" xfId="0" applyFont="1" applyFill="1" applyAlignment="1">
      <alignment vertical="center"/>
    </xf>
    <xf numFmtId="0" fontId="8" fillId="0" borderId="0" xfId="0" applyFont="1" applyFill="1" applyAlignment="1">
      <alignment horizontal="center" vertical="center"/>
    </xf>
    <xf numFmtId="0" fontId="7" fillId="0" borderId="0" xfId="0" applyFont="1" applyFill="1" applyAlignment="1">
      <alignment horizontal="center" vertical="center"/>
    </xf>
    <xf numFmtId="0" fontId="9" fillId="0" borderId="0" xfId="0" applyFont="1" applyFill="1" applyAlignment="1">
      <alignment vertical="center"/>
    </xf>
    <xf numFmtId="0" fontId="10" fillId="0" borderId="0" xfId="0" applyFont="1" applyFill="1" applyAlignment="1"/>
    <xf numFmtId="0" fontId="9" fillId="0" borderId="0" xfId="0" applyFont="1" applyFill="1">
      <alignment vertical="center"/>
    </xf>
    <xf numFmtId="0" fontId="9" fillId="0" borderId="0" xfId="0" applyFont="1" applyFill="1" applyAlignment="1">
      <alignment vertical="center" wrapText="1"/>
    </xf>
    <xf numFmtId="0" fontId="11" fillId="0" borderId="0" xfId="0" applyFont="1" applyFill="1">
      <alignment vertical="center"/>
    </xf>
    <xf numFmtId="0" fontId="11" fillId="0" borderId="0" xfId="0" applyFont="1">
      <alignment vertical="center"/>
    </xf>
    <xf numFmtId="0" fontId="6" fillId="0" borderId="0" xfId="0" applyFont="1" applyFill="1">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3" fillId="0" borderId="0" xfId="0" applyFont="1" applyFill="1" applyAlignment="1">
      <alignment horizontal="center" vertical="center"/>
    </xf>
    <xf numFmtId="0" fontId="14"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176" fontId="7" fillId="0" borderId="1" xfId="0" applyNumberFormat="1" applyFont="1" applyFill="1" applyBorder="1" applyAlignment="1">
      <alignment horizontal="center" vertical="center" wrapText="1"/>
    </xf>
    <xf numFmtId="0" fontId="15" fillId="0" borderId="1" xfId="0" applyFont="1" applyFill="1" applyBorder="1" applyAlignment="1">
      <alignment horizontal="left" vertical="center" wrapText="1"/>
    </xf>
    <xf numFmtId="176" fontId="15" fillId="0" borderId="1"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xf>
    <xf numFmtId="0" fontId="15" fillId="0" borderId="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9" fillId="2" borderId="1" xfId="0" applyFont="1" applyFill="1" applyBorder="1" applyAlignment="1">
      <alignment horizontal="center" vertical="center"/>
    </xf>
    <xf numFmtId="0" fontId="17" fillId="0" borderId="1" xfId="0" applyFont="1" applyFill="1" applyBorder="1" applyAlignment="1">
      <alignment horizontal="center" vertical="center"/>
    </xf>
    <xf numFmtId="0" fontId="19" fillId="0" borderId="1" xfId="0" applyFont="1" applyFill="1" applyBorder="1" applyAlignment="1">
      <alignment horizontal="center" vertical="center"/>
    </xf>
    <xf numFmtId="0" fontId="7" fillId="0" borderId="4" xfId="0" applyFont="1" applyFill="1" applyBorder="1" applyAlignment="1">
      <alignment horizontal="center" vertical="center" wrapText="1"/>
    </xf>
    <xf numFmtId="0" fontId="15"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15" fillId="0" borderId="1" xfId="0" applyFont="1" applyBorder="1" applyAlignment="1">
      <alignment horizontal="center" vertical="center"/>
    </xf>
    <xf numFmtId="0" fontId="15" fillId="0" borderId="1" xfId="0" applyFont="1" applyBorder="1" applyAlignment="1">
      <alignment horizontal="left" vertical="center" wrapText="1"/>
    </xf>
    <xf numFmtId="0" fontId="15" fillId="0" borderId="1" xfId="0" applyFont="1" applyFill="1" applyBorder="1" applyAlignment="1">
      <alignment horizontal="center" vertical="center"/>
    </xf>
    <xf numFmtId="0" fontId="15" fillId="0" borderId="1" xfId="0" applyFont="1" applyFill="1" applyBorder="1">
      <alignment vertical="center"/>
    </xf>
    <xf numFmtId="0" fontId="15" fillId="0" borderId="1" xfId="0" applyFont="1" applyFill="1" applyBorder="1" applyAlignment="1">
      <alignment vertical="center" wrapText="1"/>
    </xf>
    <xf numFmtId="0" fontId="7" fillId="0" borderId="1" xfId="0" applyFont="1" applyFill="1" applyBorder="1" applyAlignment="1">
      <alignment vertical="center" wrapText="1"/>
    </xf>
    <xf numFmtId="0" fontId="17" fillId="0" borderId="1" xfId="0" applyFont="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Border="1" applyAlignment="1">
      <alignment horizontal="center" vertical="center"/>
    </xf>
    <xf numFmtId="0" fontId="20" fillId="0" borderId="1" xfId="0" applyFont="1" applyFill="1" applyBorder="1" applyAlignment="1">
      <alignment horizontal="center" vertical="center" wrapText="1"/>
    </xf>
    <xf numFmtId="0" fontId="9" fillId="0" borderId="1" xfId="0" applyFont="1" applyFill="1" applyBorder="1" applyAlignment="1">
      <alignment vertical="center"/>
    </xf>
    <xf numFmtId="0" fontId="0" fillId="0" borderId="1" xfId="0" applyFill="1" applyBorder="1">
      <alignment vertical="center"/>
    </xf>
    <xf numFmtId="0" fontId="21" fillId="0" borderId="0" xfId="0" applyFont="1" applyFill="1" applyBorder="1" applyAlignment="1">
      <alignment horizontal="center" vertical="center" wrapText="1"/>
    </xf>
    <xf numFmtId="0" fontId="21" fillId="0" borderId="0"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20" fillId="0" borderId="0" xfId="0" applyFont="1" applyFill="1" applyBorder="1" applyAlignment="1">
      <alignment horizontal="left" vertical="center"/>
    </xf>
    <xf numFmtId="0" fontId="12" fillId="0" borderId="0" xfId="0" applyFont="1" applyAlignment="1">
      <alignment horizontal="center" vertical="center" wrapText="1"/>
    </xf>
    <xf numFmtId="0" fontId="22" fillId="0" borderId="3"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1" xfId="0" applyFont="1" applyBorder="1" applyAlignment="1">
      <alignment horizontal="left" vertical="center" wrapText="1"/>
    </xf>
    <xf numFmtId="0" fontId="22" fillId="0" borderId="3" xfId="0" applyFont="1" applyBorder="1" applyAlignment="1">
      <alignment horizontal="left" vertical="center" wrapText="1"/>
    </xf>
    <xf numFmtId="0" fontId="11" fillId="0" borderId="1" xfId="0" applyFont="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center" vertical="center"/>
    </xf>
    <xf numFmtId="0" fontId="13" fillId="0" borderId="0" xfId="0" applyFont="1" applyFill="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0" xfId="0" applyFill="1" applyAlignment="1">
      <alignment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6" fillId="0" borderId="1" xfId="0" applyFont="1" applyFill="1" applyBorder="1" applyAlignment="1">
      <alignment horizontal="justify" vertical="center" wrapText="1"/>
    </xf>
    <xf numFmtId="0" fontId="23"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176" fontId="11"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18" fillId="0" borderId="1" xfId="0" applyFont="1" applyBorder="1" applyAlignment="1">
      <alignment horizontal="center" vertical="center" wrapText="1"/>
    </xf>
    <xf numFmtId="0" fontId="25" fillId="0" borderId="1" xfId="0" applyFont="1" applyBorder="1" applyAlignment="1">
      <alignment horizontal="justify" vertical="center"/>
    </xf>
    <xf numFmtId="0" fontId="20" fillId="0" borderId="1" xfId="0" applyFont="1" applyFill="1" applyBorder="1" applyAlignment="1">
      <alignment horizontal="center" vertical="center"/>
    </xf>
    <xf numFmtId="0" fontId="26"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6"/>
  <sheetViews>
    <sheetView workbookViewId="0">
      <selection activeCell="N7" sqref="N7"/>
    </sheetView>
  </sheetViews>
  <sheetFormatPr defaultColWidth="8.89166666666667" defaultRowHeight="13.5"/>
  <cols>
    <col min="1" max="1" width="8.89166666666667" style="1"/>
    <col min="2" max="2" width="27.25" style="2" customWidth="1"/>
    <col min="3" max="3" width="8.89166666666667" style="1"/>
    <col min="4" max="4" width="8.775" style="1" customWidth="1"/>
    <col min="5" max="6" width="8.89166666666667" style="1"/>
    <col min="7" max="9" width="9.66666666666667" style="1" customWidth="1"/>
    <col min="10" max="10" width="8.89166666666667" style="1"/>
    <col min="11" max="11" width="10.6666666666667" style="1" customWidth="1"/>
    <col min="12" max="12" width="11.5583333333333" style="1" customWidth="1"/>
    <col min="13" max="16384" width="8.89166666666667" style="1"/>
  </cols>
  <sheetData>
    <row r="1" s="1" customFormat="1" ht="46" customHeight="1" spans="1:13">
      <c r="A1" s="3" t="s">
        <v>0</v>
      </c>
      <c r="B1" s="3"/>
      <c r="C1" s="3"/>
      <c r="D1" s="3"/>
      <c r="E1" s="3"/>
      <c r="F1" s="3"/>
      <c r="G1" s="3"/>
      <c r="H1" s="3"/>
      <c r="I1" s="3"/>
      <c r="J1" s="3"/>
      <c r="K1" s="3"/>
      <c r="L1" s="3"/>
      <c r="M1" s="3"/>
    </row>
    <row r="2" s="1" customFormat="1" ht="16" customHeight="1" spans="1:13">
      <c r="A2" s="4" t="s">
        <v>1</v>
      </c>
      <c r="B2" s="5"/>
      <c r="C2" s="5"/>
      <c r="D2" s="5"/>
      <c r="E2" s="5"/>
      <c r="F2" s="5"/>
      <c r="G2" s="5"/>
      <c r="H2" s="5"/>
      <c r="I2" s="5"/>
      <c r="J2" s="5"/>
      <c r="K2" s="5"/>
      <c r="L2" s="5"/>
      <c r="M2" s="5"/>
    </row>
    <row r="3" s="1" customFormat="1" ht="15.9" customHeight="1" spans="1:13">
      <c r="A3" s="6" t="s">
        <v>2</v>
      </c>
      <c r="B3" s="6" t="s">
        <v>3</v>
      </c>
      <c r="C3" s="7" t="s">
        <v>4</v>
      </c>
      <c r="D3" s="6" t="s">
        <v>5</v>
      </c>
      <c r="E3" s="6"/>
      <c r="F3" s="6"/>
      <c r="G3" s="6" t="s">
        <v>6</v>
      </c>
      <c r="H3" s="6"/>
      <c r="I3" s="6"/>
      <c r="J3" s="6"/>
      <c r="K3" s="6"/>
      <c r="L3" s="6"/>
      <c r="M3" s="6" t="s">
        <v>7</v>
      </c>
    </row>
    <row r="4" s="1" customFormat="1" ht="15.9" customHeight="1" spans="1:13">
      <c r="A4" s="6"/>
      <c r="B4" s="6"/>
      <c r="C4" s="7"/>
      <c r="D4" s="7" t="s">
        <v>8</v>
      </c>
      <c r="E4" s="6" t="s">
        <v>9</v>
      </c>
      <c r="F4" s="6"/>
      <c r="G4" s="7" t="s">
        <v>10</v>
      </c>
      <c r="H4" s="7" t="s">
        <v>11</v>
      </c>
      <c r="I4" s="7" t="s">
        <v>12</v>
      </c>
      <c r="J4" s="6" t="s">
        <v>9</v>
      </c>
      <c r="K4" s="6"/>
      <c r="L4" s="6"/>
      <c r="M4" s="6"/>
    </row>
    <row r="5" s="1" customFormat="1" ht="72" customHeight="1" spans="1:13">
      <c r="A5" s="6"/>
      <c r="B5" s="6"/>
      <c r="C5" s="7"/>
      <c r="D5" s="6"/>
      <c r="E5" s="7" t="s">
        <v>13</v>
      </c>
      <c r="F5" s="7" t="s">
        <v>14</v>
      </c>
      <c r="G5" s="7"/>
      <c r="H5" s="7"/>
      <c r="I5" s="7"/>
      <c r="J5" s="7" t="s">
        <v>15</v>
      </c>
      <c r="K5" s="7" t="s">
        <v>16</v>
      </c>
      <c r="L5" s="7" t="s">
        <v>17</v>
      </c>
      <c r="M5" s="6"/>
    </row>
    <row r="6" s="2" customFormat="1" ht="18" customHeight="1" spans="1:13">
      <c r="A6" s="8">
        <v>1</v>
      </c>
      <c r="B6" s="7" t="s">
        <v>18</v>
      </c>
      <c r="C6" s="8">
        <f>C7+C13+C19+C23+C24+C29+C32+C33</f>
        <v>53</v>
      </c>
      <c r="D6" s="8">
        <f t="shared" ref="D6:L6" si="0">D7+D13+D19+D23+D24+D29+D32+D33</f>
        <v>4986.3</v>
      </c>
      <c r="E6" s="8">
        <f t="shared" si="0"/>
        <v>4533.9</v>
      </c>
      <c r="F6" s="8">
        <f t="shared" si="0"/>
        <v>452.4</v>
      </c>
      <c r="G6" s="8">
        <f t="shared" si="0"/>
        <v>150</v>
      </c>
      <c r="H6" s="8">
        <f t="shared" si="0"/>
        <v>19361</v>
      </c>
      <c r="I6" s="8">
        <f t="shared" si="0"/>
        <v>60258</v>
      </c>
      <c r="J6" s="8">
        <f t="shared" si="0"/>
        <v>17</v>
      </c>
      <c r="K6" s="8">
        <f t="shared" si="0"/>
        <v>1077</v>
      </c>
      <c r="L6" s="8">
        <f t="shared" si="0"/>
        <v>3062</v>
      </c>
      <c r="M6" s="9"/>
    </row>
    <row r="7" s="2" customFormat="1" ht="18" customHeight="1" spans="1:13">
      <c r="A7" s="8">
        <v>2</v>
      </c>
      <c r="B7" s="7" t="s">
        <v>19</v>
      </c>
      <c r="C7" s="8">
        <f t="shared" ref="C7:L7" si="1">SUM(C8:C12)</f>
        <v>37</v>
      </c>
      <c r="D7" s="8">
        <f t="shared" si="1"/>
        <v>4731.3</v>
      </c>
      <c r="E7" s="8">
        <f t="shared" si="1"/>
        <v>4297.9</v>
      </c>
      <c r="F7" s="8">
        <f t="shared" si="1"/>
        <v>433.4</v>
      </c>
      <c r="G7" s="8">
        <f t="shared" si="1"/>
        <v>108</v>
      </c>
      <c r="H7" s="8">
        <f t="shared" si="1"/>
        <v>17842</v>
      </c>
      <c r="I7" s="8">
        <f t="shared" si="1"/>
        <v>54989</v>
      </c>
      <c r="J7" s="8">
        <f t="shared" si="1"/>
        <v>13</v>
      </c>
      <c r="K7" s="8">
        <f t="shared" si="1"/>
        <v>822</v>
      </c>
      <c r="L7" s="8">
        <f t="shared" si="1"/>
        <v>2350</v>
      </c>
      <c r="M7" s="9"/>
    </row>
    <row r="8" s="2" customFormat="1" ht="18" customHeight="1" spans="1:13">
      <c r="A8" s="8">
        <v>3</v>
      </c>
      <c r="B8" s="9" t="s">
        <v>20</v>
      </c>
      <c r="C8" s="8">
        <v>5</v>
      </c>
      <c r="D8" s="9">
        <v>3135</v>
      </c>
      <c r="E8" s="8">
        <v>3135</v>
      </c>
      <c r="F8" s="9">
        <v>0</v>
      </c>
      <c r="G8" s="8">
        <v>30</v>
      </c>
      <c r="H8" s="9">
        <v>1639</v>
      </c>
      <c r="I8" s="8">
        <v>4803</v>
      </c>
      <c r="J8" s="9">
        <v>5</v>
      </c>
      <c r="K8" s="8">
        <v>112</v>
      </c>
      <c r="L8" s="9">
        <v>349</v>
      </c>
      <c r="M8" s="9"/>
    </row>
    <row r="9" s="2" customFormat="1" ht="18" customHeight="1" spans="1:13">
      <c r="A9" s="8">
        <v>4</v>
      </c>
      <c r="B9" s="9" t="s">
        <v>21</v>
      </c>
      <c r="C9" s="8">
        <v>5</v>
      </c>
      <c r="D9" s="8">
        <v>422</v>
      </c>
      <c r="E9" s="8">
        <v>232</v>
      </c>
      <c r="F9" s="8">
        <v>190</v>
      </c>
      <c r="G9" s="8">
        <v>8</v>
      </c>
      <c r="H9" s="8">
        <v>219</v>
      </c>
      <c r="I9" s="8">
        <v>723</v>
      </c>
      <c r="J9" s="8">
        <v>0</v>
      </c>
      <c r="K9" s="8">
        <v>56</v>
      </c>
      <c r="L9" s="8">
        <v>183</v>
      </c>
      <c r="M9" s="9"/>
    </row>
    <row r="10" s="2" customFormat="1" ht="18" customHeight="1" spans="1:13">
      <c r="A10" s="8">
        <v>5</v>
      </c>
      <c r="B10" s="9" t="s">
        <v>22</v>
      </c>
      <c r="C10" s="8">
        <v>26</v>
      </c>
      <c r="D10" s="8">
        <v>874.3</v>
      </c>
      <c r="E10" s="8">
        <v>630.9</v>
      </c>
      <c r="F10" s="8">
        <v>243.4</v>
      </c>
      <c r="G10" s="8">
        <v>43</v>
      </c>
      <c r="H10" s="8">
        <v>15861</v>
      </c>
      <c r="I10" s="8">
        <v>49228</v>
      </c>
      <c r="J10" s="8">
        <v>4</v>
      </c>
      <c r="K10" s="8">
        <v>598</v>
      </c>
      <c r="L10" s="8">
        <v>1722</v>
      </c>
      <c r="M10" s="9"/>
    </row>
    <row r="11" s="2" customFormat="1" ht="18" customHeight="1" spans="1:13">
      <c r="A11" s="8">
        <v>6</v>
      </c>
      <c r="B11" s="9" t="s">
        <v>23</v>
      </c>
      <c r="C11" s="8">
        <v>0</v>
      </c>
      <c r="D11" s="9">
        <v>0</v>
      </c>
      <c r="E11" s="8">
        <v>0</v>
      </c>
      <c r="F11" s="9">
        <v>0</v>
      </c>
      <c r="G11" s="8">
        <v>0</v>
      </c>
      <c r="H11" s="9">
        <v>0</v>
      </c>
      <c r="I11" s="8">
        <v>0</v>
      </c>
      <c r="J11" s="9">
        <v>0</v>
      </c>
      <c r="K11" s="8">
        <v>0</v>
      </c>
      <c r="L11" s="9">
        <v>0</v>
      </c>
      <c r="M11" s="9"/>
    </row>
    <row r="12" s="2" customFormat="1" ht="18" customHeight="1" spans="1:13">
      <c r="A12" s="8">
        <v>7</v>
      </c>
      <c r="B12" s="9" t="s">
        <v>24</v>
      </c>
      <c r="C12" s="8">
        <v>1</v>
      </c>
      <c r="D12" s="9">
        <v>300</v>
      </c>
      <c r="E12" s="8">
        <v>300</v>
      </c>
      <c r="F12" s="9">
        <v>0</v>
      </c>
      <c r="G12" s="96">
        <v>27</v>
      </c>
      <c r="H12" s="61">
        <v>123</v>
      </c>
      <c r="I12" s="61">
        <v>235</v>
      </c>
      <c r="J12" s="61">
        <v>4</v>
      </c>
      <c r="K12" s="61">
        <v>56</v>
      </c>
      <c r="L12" s="61">
        <v>96</v>
      </c>
      <c r="M12" s="9"/>
    </row>
    <row r="13" s="2" customFormat="1" ht="18" customHeight="1" spans="1:13">
      <c r="A13" s="8">
        <v>8</v>
      </c>
      <c r="B13" s="7" t="s">
        <v>25</v>
      </c>
      <c r="C13" s="8">
        <f>C14+C15+C16+C17+C18</f>
        <v>1</v>
      </c>
      <c r="D13" s="8">
        <f t="shared" ref="D13:L13" si="2">D14+D15+D16+D17+D18</f>
        <v>27</v>
      </c>
      <c r="E13" s="8">
        <f t="shared" si="2"/>
        <v>27</v>
      </c>
      <c r="F13" s="8">
        <f t="shared" si="2"/>
        <v>0</v>
      </c>
      <c r="G13" s="8">
        <f t="shared" si="2"/>
        <v>27</v>
      </c>
      <c r="H13" s="8">
        <f t="shared" si="2"/>
        <v>45</v>
      </c>
      <c r="I13" s="8">
        <f t="shared" si="2"/>
        <v>45</v>
      </c>
      <c r="J13" s="8">
        <f t="shared" si="2"/>
        <v>4</v>
      </c>
      <c r="K13" s="8">
        <f t="shared" si="2"/>
        <v>27</v>
      </c>
      <c r="L13" s="8">
        <f t="shared" si="2"/>
        <v>27</v>
      </c>
      <c r="M13" s="9"/>
    </row>
    <row r="14" s="2" customFormat="1" ht="18" customHeight="1" spans="1:13">
      <c r="A14" s="8">
        <v>9</v>
      </c>
      <c r="B14" s="9" t="s">
        <v>26</v>
      </c>
      <c r="C14" s="8">
        <v>0</v>
      </c>
      <c r="D14" s="9">
        <v>0</v>
      </c>
      <c r="E14" s="8">
        <v>0</v>
      </c>
      <c r="F14" s="9">
        <v>0</v>
      </c>
      <c r="G14" s="8">
        <v>0</v>
      </c>
      <c r="H14" s="9">
        <v>0</v>
      </c>
      <c r="I14" s="8">
        <v>0</v>
      </c>
      <c r="J14" s="9">
        <v>0</v>
      </c>
      <c r="K14" s="8">
        <v>0</v>
      </c>
      <c r="L14" s="9">
        <v>0</v>
      </c>
      <c r="M14" s="9"/>
    </row>
    <row r="15" s="2" customFormat="1" ht="18" customHeight="1" spans="1:13">
      <c r="A15" s="8">
        <v>10</v>
      </c>
      <c r="B15" s="9" t="s">
        <v>27</v>
      </c>
      <c r="C15" s="8">
        <v>0</v>
      </c>
      <c r="D15" s="9">
        <v>0</v>
      </c>
      <c r="E15" s="8">
        <v>0</v>
      </c>
      <c r="F15" s="9">
        <v>0</v>
      </c>
      <c r="G15" s="8">
        <v>0</v>
      </c>
      <c r="H15" s="9">
        <v>0</v>
      </c>
      <c r="I15" s="8">
        <v>0</v>
      </c>
      <c r="J15" s="9">
        <v>0</v>
      </c>
      <c r="K15" s="8">
        <v>0</v>
      </c>
      <c r="L15" s="9">
        <v>0</v>
      </c>
      <c r="M15" s="9"/>
    </row>
    <row r="16" s="2" customFormat="1" ht="18" customHeight="1" spans="1:13">
      <c r="A16" s="8">
        <v>11</v>
      </c>
      <c r="B16" s="9" t="s">
        <v>28</v>
      </c>
      <c r="C16" s="8">
        <v>0</v>
      </c>
      <c r="D16" s="9">
        <v>0</v>
      </c>
      <c r="E16" s="8">
        <v>0</v>
      </c>
      <c r="F16" s="9">
        <v>0</v>
      </c>
      <c r="G16" s="8">
        <v>0</v>
      </c>
      <c r="H16" s="9">
        <v>0</v>
      </c>
      <c r="I16" s="8">
        <v>0</v>
      </c>
      <c r="J16" s="9">
        <v>0</v>
      </c>
      <c r="K16" s="8">
        <v>0</v>
      </c>
      <c r="L16" s="9">
        <v>0</v>
      </c>
      <c r="M16" s="9"/>
    </row>
    <row r="17" s="2" customFormat="1" ht="18" customHeight="1" spans="1:13">
      <c r="A17" s="8">
        <v>12</v>
      </c>
      <c r="B17" s="9" t="s">
        <v>29</v>
      </c>
      <c r="C17" s="8">
        <v>0</v>
      </c>
      <c r="D17" s="9">
        <v>0</v>
      </c>
      <c r="E17" s="8">
        <v>0</v>
      </c>
      <c r="F17" s="9">
        <v>0</v>
      </c>
      <c r="G17" s="8">
        <v>0</v>
      </c>
      <c r="H17" s="9">
        <v>0</v>
      </c>
      <c r="I17" s="8">
        <v>0</v>
      </c>
      <c r="J17" s="9">
        <v>0</v>
      </c>
      <c r="K17" s="8">
        <v>0</v>
      </c>
      <c r="L17" s="9">
        <v>0</v>
      </c>
      <c r="M17" s="9"/>
    </row>
    <row r="18" s="2" customFormat="1" ht="18" customHeight="1" spans="1:13">
      <c r="A18" s="8">
        <v>13</v>
      </c>
      <c r="B18" s="9" t="s">
        <v>30</v>
      </c>
      <c r="C18" s="8">
        <v>1</v>
      </c>
      <c r="D18" s="97">
        <v>27</v>
      </c>
      <c r="E18" s="97">
        <v>27</v>
      </c>
      <c r="F18" s="97">
        <v>0</v>
      </c>
      <c r="G18" s="97">
        <v>27</v>
      </c>
      <c r="H18" s="97">
        <v>45</v>
      </c>
      <c r="I18" s="97">
        <v>45</v>
      </c>
      <c r="J18" s="97">
        <v>4</v>
      </c>
      <c r="K18" s="97">
        <v>27</v>
      </c>
      <c r="L18" s="97">
        <v>27</v>
      </c>
      <c r="M18" s="9"/>
    </row>
    <row r="19" s="2" customFormat="1" ht="18" customHeight="1" spans="1:13">
      <c r="A19" s="8">
        <v>14</v>
      </c>
      <c r="B19" s="7" t="s">
        <v>31</v>
      </c>
      <c r="C19" s="8">
        <f t="shared" ref="C19:L19" si="3">SUM(C20:C22)</f>
        <v>15</v>
      </c>
      <c r="D19" s="8">
        <f t="shared" si="3"/>
        <v>228</v>
      </c>
      <c r="E19" s="8">
        <f t="shared" si="3"/>
        <v>209</v>
      </c>
      <c r="F19" s="8">
        <f t="shared" si="3"/>
        <v>19</v>
      </c>
      <c r="G19" s="8">
        <f t="shared" si="3"/>
        <v>15</v>
      </c>
      <c r="H19" s="8">
        <f t="shared" si="3"/>
        <v>1474</v>
      </c>
      <c r="I19" s="8">
        <f t="shared" si="3"/>
        <v>5224</v>
      </c>
      <c r="J19" s="8">
        <f t="shared" si="3"/>
        <v>0</v>
      </c>
      <c r="K19" s="8">
        <f t="shared" si="3"/>
        <v>228</v>
      </c>
      <c r="L19" s="8">
        <f t="shared" si="3"/>
        <v>685</v>
      </c>
      <c r="M19" s="9"/>
    </row>
    <row r="20" s="2" customFormat="1" ht="18" customHeight="1" spans="1:13">
      <c r="A20" s="8">
        <v>15</v>
      </c>
      <c r="B20" s="9" t="s">
        <v>32</v>
      </c>
      <c r="C20" s="9">
        <v>12</v>
      </c>
      <c r="D20" s="8">
        <v>176</v>
      </c>
      <c r="E20" s="8">
        <v>161</v>
      </c>
      <c r="F20" s="8">
        <v>15</v>
      </c>
      <c r="G20" s="8">
        <v>12</v>
      </c>
      <c r="H20" s="8">
        <v>1152</v>
      </c>
      <c r="I20" s="8">
        <v>4041</v>
      </c>
      <c r="J20" s="8">
        <v>0</v>
      </c>
      <c r="K20" s="8">
        <v>166</v>
      </c>
      <c r="L20" s="8">
        <v>484</v>
      </c>
      <c r="M20" s="9"/>
    </row>
    <row r="21" s="2" customFormat="1" ht="18" customHeight="1" spans="1:13">
      <c r="A21" s="8">
        <v>16</v>
      </c>
      <c r="B21" s="9" t="s">
        <v>33</v>
      </c>
      <c r="C21" s="12">
        <v>3</v>
      </c>
      <c r="D21" s="13">
        <v>52</v>
      </c>
      <c r="E21" s="13">
        <v>48</v>
      </c>
      <c r="F21" s="13">
        <v>4</v>
      </c>
      <c r="G21" s="13">
        <v>3</v>
      </c>
      <c r="H21" s="13">
        <v>322</v>
      </c>
      <c r="I21" s="13">
        <v>1183</v>
      </c>
      <c r="J21" s="13">
        <v>0</v>
      </c>
      <c r="K21" s="13">
        <v>62</v>
      </c>
      <c r="L21" s="13">
        <v>201</v>
      </c>
      <c r="M21" s="9"/>
    </row>
    <row r="22" s="2" customFormat="1" ht="18" customHeight="1" spans="1:13">
      <c r="A22" s="8">
        <v>17</v>
      </c>
      <c r="B22" s="9" t="s">
        <v>34</v>
      </c>
      <c r="C22" s="8">
        <v>0</v>
      </c>
      <c r="D22" s="9">
        <v>0</v>
      </c>
      <c r="E22" s="8">
        <v>0</v>
      </c>
      <c r="F22" s="9">
        <v>0</v>
      </c>
      <c r="G22" s="8">
        <v>0</v>
      </c>
      <c r="H22" s="9">
        <v>0</v>
      </c>
      <c r="I22" s="8">
        <v>0</v>
      </c>
      <c r="J22" s="9">
        <v>0</v>
      </c>
      <c r="K22" s="8">
        <v>0</v>
      </c>
      <c r="L22" s="9">
        <v>0</v>
      </c>
      <c r="M22" s="9"/>
    </row>
    <row r="23" s="2" customFormat="1" ht="18" customHeight="1" spans="1:13">
      <c r="A23" s="8">
        <v>18</v>
      </c>
      <c r="B23" s="7" t="s">
        <v>35</v>
      </c>
      <c r="C23" s="8">
        <v>0</v>
      </c>
      <c r="D23" s="9">
        <v>0</v>
      </c>
      <c r="E23" s="8">
        <v>0</v>
      </c>
      <c r="F23" s="9">
        <v>0</v>
      </c>
      <c r="G23" s="8">
        <v>0</v>
      </c>
      <c r="H23" s="9">
        <v>0</v>
      </c>
      <c r="I23" s="8">
        <v>0</v>
      </c>
      <c r="J23" s="9">
        <v>0</v>
      </c>
      <c r="K23" s="8">
        <v>0</v>
      </c>
      <c r="L23" s="9">
        <v>0</v>
      </c>
      <c r="M23" s="9"/>
    </row>
    <row r="24" s="2" customFormat="1" ht="18" customHeight="1" spans="1:13">
      <c r="A24" s="8">
        <v>19</v>
      </c>
      <c r="B24" s="7" t="s">
        <v>36</v>
      </c>
      <c r="C24" s="8">
        <v>0</v>
      </c>
      <c r="D24" s="9">
        <v>0</v>
      </c>
      <c r="E24" s="8">
        <v>0</v>
      </c>
      <c r="F24" s="9">
        <v>0</v>
      </c>
      <c r="G24" s="8">
        <v>0</v>
      </c>
      <c r="H24" s="9">
        <v>0</v>
      </c>
      <c r="I24" s="8">
        <v>0</v>
      </c>
      <c r="J24" s="9">
        <v>0</v>
      </c>
      <c r="K24" s="8">
        <v>0</v>
      </c>
      <c r="L24" s="9">
        <v>0</v>
      </c>
      <c r="M24" s="9"/>
    </row>
    <row r="25" s="2" customFormat="1" ht="18" customHeight="1" spans="1:13">
      <c r="A25" s="8">
        <v>20</v>
      </c>
      <c r="B25" s="9" t="s">
        <v>37</v>
      </c>
      <c r="C25" s="8">
        <v>0</v>
      </c>
      <c r="D25" s="9">
        <v>0</v>
      </c>
      <c r="E25" s="8">
        <v>0</v>
      </c>
      <c r="F25" s="9">
        <v>0</v>
      </c>
      <c r="G25" s="8">
        <v>0</v>
      </c>
      <c r="H25" s="9">
        <v>0</v>
      </c>
      <c r="I25" s="8">
        <v>0</v>
      </c>
      <c r="J25" s="9">
        <v>0</v>
      </c>
      <c r="K25" s="8">
        <v>0</v>
      </c>
      <c r="L25" s="9">
        <v>0</v>
      </c>
      <c r="M25" s="9"/>
    </row>
    <row r="26" s="2" customFormat="1" ht="18" customHeight="1" spans="1:13">
      <c r="A26" s="8">
        <v>21</v>
      </c>
      <c r="B26" s="9" t="s">
        <v>38</v>
      </c>
      <c r="C26" s="8">
        <v>0</v>
      </c>
      <c r="D26" s="9">
        <v>0</v>
      </c>
      <c r="E26" s="8">
        <v>0</v>
      </c>
      <c r="F26" s="9">
        <v>0</v>
      </c>
      <c r="G26" s="8">
        <v>0</v>
      </c>
      <c r="H26" s="9">
        <v>0</v>
      </c>
      <c r="I26" s="8">
        <v>0</v>
      </c>
      <c r="J26" s="9">
        <v>0</v>
      </c>
      <c r="K26" s="8">
        <v>0</v>
      </c>
      <c r="L26" s="9">
        <v>0</v>
      </c>
      <c r="M26" s="9"/>
    </row>
    <row r="27" s="2" customFormat="1" ht="18" customHeight="1" spans="1:13">
      <c r="A27" s="8">
        <v>22</v>
      </c>
      <c r="B27" s="9" t="s">
        <v>39</v>
      </c>
      <c r="C27" s="8">
        <v>0</v>
      </c>
      <c r="D27" s="9">
        <v>0</v>
      </c>
      <c r="E27" s="8">
        <v>0</v>
      </c>
      <c r="F27" s="9">
        <v>0</v>
      </c>
      <c r="G27" s="8">
        <v>0</v>
      </c>
      <c r="H27" s="9">
        <v>0</v>
      </c>
      <c r="I27" s="8">
        <v>0</v>
      </c>
      <c r="J27" s="9">
        <v>0</v>
      </c>
      <c r="K27" s="8">
        <v>0</v>
      </c>
      <c r="L27" s="9">
        <v>0</v>
      </c>
      <c r="M27" s="9"/>
    </row>
    <row r="28" s="2" customFormat="1" ht="18" customHeight="1" spans="1:13">
      <c r="A28" s="8">
        <v>23</v>
      </c>
      <c r="B28" s="9" t="s">
        <v>40</v>
      </c>
      <c r="C28" s="8">
        <v>0</v>
      </c>
      <c r="D28" s="9">
        <v>0</v>
      </c>
      <c r="E28" s="8">
        <v>0</v>
      </c>
      <c r="F28" s="9">
        <v>0</v>
      </c>
      <c r="G28" s="8">
        <v>0</v>
      </c>
      <c r="H28" s="9">
        <v>0</v>
      </c>
      <c r="I28" s="8">
        <v>0</v>
      </c>
      <c r="J28" s="9">
        <v>0</v>
      </c>
      <c r="K28" s="8">
        <v>0</v>
      </c>
      <c r="L28" s="9">
        <v>0</v>
      </c>
      <c r="M28" s="9"/>
    </row>
    <row r="29" s="2" customFormat="1" ht="18" customHeight="1" spans="1:13">
      <c r="A29" s="8">
        <v>24</v>
      </c>
      <c r="B29" s="7" t="s">
        <v>41</v>
      </c>
      <c r="C29" s="8">
        <v>0</v>
      </c>
      <c r="D29" s="9">
        <v>0</v>
      </c>
      <c r="E29" s="8">
        <v>0</v>
      </c>
      <c r="F29" s="9">
        <v>0</v>
      </c>
      <c r="G29" s="8">
        <v>0</v>
      </c>
      <c r="H29" s="9">
        <v>0</v>
      </c>
      <c r="I29" s="8">
        <v>0</v>
      </c>
      <c r="J29" s="9">
        <v>0</v>
      </c>
      <c r="K29" s="8">
        <v>0</v>
      </c>
      <c r="L29" s="9">
        <v>0</v>
      </c>
      <c r="M29" s="9"/>
    </row>
    <row r="30" s="2" customFormat="1" ht="18" customHeight="1" spans="1:13">
      <c r="A30" s="8">
        <v>25</v>
      </c>
      <c r="B30" s="9" t="s">
        <v>42</v>
      </c>
      <c r="C30" s="8">
        <v>0</v>
      </c>
      <c r="D30" s="9">
        <v>0</v>
      </c>
      <c r="E30" s="8">
        <v>0</v>
      </c>
      <c r="F30" s="9">
        <v>0</v>
      </c>
      <c r="G30" s="8">
        <v>0</v>
      </c>
      <c r="H30" s="9">
        <v>0</v>
      </c>
      <c r="I30" s="8">
        <v>0</v>
      </c>
      <c r="J30" s="9">
        <v>0</v>
      </c>
      <c r="K30" s="8">
        <v>0</v>
      </c>
      <c r="L30" s="9">
        <v>0</v>
      </c>
      <c r="M30" s="9"/>
    </row>
    <row r="31" s="2" customFormat="1" ht="18" customHeight="1" spans="1:13">
      <c r="A31" s="8">
        <v>26</v>
      </c>
      <c r="B31" s="9" t="s">
        <v>43</v>
      </c>
      <c r="C31" s="8">
        <v>0</v>
      </c>
      <c r="D31" s="9">
        <v>0</v>
      </c>
      <c r="E31" s="8">
        <v>0</v>
      </c>
      <c r="F31" s="9">
        <v>0</v>
      </c>
      <c r="G31" s="8">
        <v>0</v>
      </c>
      <c r="H31" s="9">
        <v>0</v>
      </c>
      <c r="I31" s="8">
        <v>0</v>
      </c>
      <c r="J31" s="9">
        <v>0</v>
      </c>
      <c r="K31" s="8">
        <v>0</v>
      </c>
      <c r="L31" s="9">
        <v>0</v>
      </c>
      <c r="M31" s="9"/>
    </row>
    <row r="32" s="2" customFormat="1" ht="18" customHeight="1" spans="1:13">
      <c r="A32" s="8">
        <v>27</v>
      </c>
      <c r="B32" s="7" t="s">
        <v>44</v>
      </c>
      <c r="C32" s="8">
        <v>0</v>
      </c>
      <c r="D32" s="9">
        <v>0</v>
      </c>
      <c r="E32" s="8">
        <v>0</v>
      </c>
      <c r="F32" s="9">
        <v>0</v>
      </c>
      <c r="G32" s="8">
        <v>0</v>
      </c>
      <c r="H32" s="9">
        <v>0</v>
      </c>
      <c r="I32" s="8">
        <v>0</v>
      </c>
      <c r="J32" s="9">
        <v>0</v>
      </c>
      <c r="K32" s="8">
        <v>0</v>
      </c>
      <c r="L32" s="9">
        <v>0</v>
      </c>
      <c r="M32" s="9"/>
    </row>
    <row r="33" s="2" customFormat="1" ht="18" customHeight="1" spans="1:13">
      <c r="A33" s="8">
        <v>28</v>
      </c>
      <c r="B33" s="7" t="s">
        <v>45</v>
      </c>
      <c r="C33" s="8">
        <v>0</v>
      </c>
      <c r="D33" s="9">
        <v>0</v>
      </c>
      <c r="E33" s="8">
        <v>0</v>
      </c>
      <c r="F33" s="9">
        <v>0</v>
      </c>
      <c r="G33" s="8">
        <v>0</v>
      </c>
      <c r="H33" s="9">
        <v>0</v>
      </c>
      <c r="I33" s="8">
        <v>0</v>
      </c>
      <c r="J33" s="9">
        <v>0</v>
      </c>
      <c r="K33" s="8">
        <v>0</v>
      </c>
      <c r="L33" s="9">
        <v>0</v>
      </c>
      <c r="M33" s="9"/>
    </row>
    <row r="34" s="2" customFormat="1" ht="18" customHeight="1" spans="1:13">
      <c r="A34" s="8">
        <v>29</v>
      </c>
      <c r="B34" s="9" t="s">
        <v>46</v>
      </c>
      <c r="C34" s="8">
        <v>0</v>
      </c>
      <c r="D34" s="9">
        <v>0</v>
      </c>
      <c r="E34" s="8">
        <v>0</v>
      </c>
      <c r="F34" s="9">
        <v>0</v>
      </c>
      <c r="G34" s="8">
        <v>0</v>
      </c>
      <c r="H34" s="9">
        <v>0</v>
      </c>
      <c r="I34" s="8">
        <v>0</v>
      </c>
      <c r="J34" s="9">
        <v>0</v>
      </c>
      <c r="K34" s="8">
        <v>0</v>
      </c>
      <c r="L34" s="9">
        <v>0</v>
      </c>
      <c r="M34" s="9"/>
    </row>
    <row r="35" s="2" customFormat="1" ht="18" customHeight="1" spans="1:13">
      <c r="A35" s="8">
        <v>30</v>
      </c>
      <c r="B35" s="9" t="s">
        <v>47</v>
      </c>
      <c r="C35" s="8">
        <v>0</v>
      </c>
      <c r="D35" s="9">
        <v>0</v>
      </c>
      <c r="E35" s="8">
        <v>0</v>
      </c>
      <c r="F35" s="9">
        <v>0</v>
      </c>
      <c r="G35" s="8">
        <v>0</v>
      </c>
      <c r="H35" s="9">
        <v>0</v>
      </c>
      <c r="I35" s="8">
        <v>0</v>
      </c>
      <c r="J35" s="9">
        <v>0</v>
      </c>
      <c r="K35" s="8">
        <v>0</v>
      </c>
      <c r="L35" s="9">
        <v>0</v>
      </c>
      <c r="M35" s="9"/>
    </row>
    <row r="36" s="2" customFormat="1" ht="18" customHeight="1" spans="1:13">
      <c r="A36" s="8">
        <v>31</v>
      </c>
      <c r="B36" s="9" t="s">
        <v>48</v>
      </c>
      <c r="C36" s="8"/>
      <c r="D36" s="8"/>
      <c r="E36" s="8"/>
      <c r="F36" s="8"/>
      <c r="G36" s="8"/>
      <c r="H36" s="8"/>
      <c r="I36" s="8"/>
      <c r="J36" s="8"/>
      <c r="K36" s="8"/>
      <c r="L36" s="8"/>
      <c r="M36" s="14"/>
    </row>
  </sheetData>
  <mergeCells count="14">
    <mergeCell ref="A1:M1"/>
    <mergeCell ref="A2:M2"/>
    <mergeCell ref="D3:F3"/>
    <mergeCell ref="G3:L3"/>
    <mergeCell ref="E4:F4"/>
    <mergeCell ref="J4:L4"/>
    <mergeCell ref="A3:A5"/>
    <mergeCell ref="B3:B5"/>
    <mergeCell ref="C3:C5"/>
    <mergeCell ref="D4:D5"/>
    <mergeCell ref="G4:G5"/>
    <mergeCell ref="H4:H5"/>
    <mergeCell ref="I4:I5"/>
    <mergeCell ref="M3:M5"/>
  </mergeCells>
  <printOptions horizontalCentered="1"/>
  <pageMargins left="0.393055555555556" right="0.393055555555556" top="0.786805555555556" bottom="0.786805555555556" header="0.5" footer="0.5"/>
  <pageSetup paperSize="9" orientation="landscape" horizontalDpi="600"/>
  <headerFooter/>
  <ignoredErrors>
    <ignoredError sqref="C19:L19"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58"/>
  <sheetViews>
    <sheetView zoomScale="86" zoomScaleNormal="86" topLeftCell="A44" workbookViewId="0">
      <selection activeCell="N5" sqref="N5:P58"/>
    </sheetView>
  </sheetViews>
  <sheetFormatPr defaultColWidth="8.89166666666667" defaultRowHeight="13.5"/>
  <cols>
    <col min="1" max="1" width="4.9" customWidth="1"/>
    <col min="2" max="2" width="5.55" customWidth="1"/>
    <col min="3" max="3" width="6.19166666666667" customWidth="1"/>
    <col min="5" max="6" width="4.94166666666667" customWidth="1"/>
    <col min="7" max="7" width="14.2416666666667" customWidth="1"/>
    <col min="8" max="8" width="3.74166666666667" customWidth="1"/>
    <col min="10" max="11" width="7.7" customWidth="1"/>
    <col min="13" max="13" width="13.3" customWidth="1"/>
    <col min="14" max="14" width="9.15" customWidth="1"/>
    <col min="15" max="22" width="6.39166666666667" customWidth="1"/>
    <col min="23" max="23" width="22.0833333333333" customWidth="1"/>
    <col min="24" max="24" width="26.3" customWidth="1"/>
    <col min="25" max="25" width="5.80833333333333" customWidth="1"/>
  </cols>
  <sheetData>
    <row r="1" ht="36" customHeight="1" spans="1:25">
      <c r="A1" s="69" t="s">
        <v>49</v>
      </c>
      <c r="B1" s="26"/>
      <c r="C1" s="26"/>
      <c r="D1" s="26"/>
      <c r="E1" s="26"/>
      <c r="F1" s="26"/>
      <c r="G1" s="26"/>
      <c r="H1" s="26"/>
      <c r="I1" s="26"/>
      <c r="J1" s="26"/>
      <c r="K1" s="26"/>
      <c r="L1" s="26"/>
      <c r="M1" s="26"/>
      <c r="N1" s="26"/>
      <c r="O1" s="26"/>
      <c r="P1" s="26"/>
      <c r="Q1" s="26"/>
      <c r="R1" s="26"/>
      <c r="S1" s="26"/>
      <c r="T1" s="26"/>
      <c r="U1" s="26"/>
      <c r="V1" s="26"/>
      <c r="W1" s="26"/>
      <c r="X1" s="26"/>
      <c r="Y1" s="26"/>
    </row>
    <row r="2" ht="15.9" customHeight="1" spans="1:25">
      <c r="A2" s="76" t="s">
        <v>2</v>
      </c>
      <c r="B2" s="76" t="s">
        <v>50</v>
      </c>
      <c r="C2" s="76"/>
      <c r="D2" s="76"/>
      <c r="E2" s="76" t="s">
        <v>51</v>
      </c>
      <c r="F2" s="76" t="s">
        <v>52</v>
      </c>
      <c r="G2" s="76" t="s">
        <v>53</v>
      </c>
      <c r="H2" s="76" t="s">
        <v>54</v>
      </c>
      <c r="I2" s="76" t="s">
        <v>55</v>
      </c>
      <c r="J2" s="76" t="s">
        <v>56</v>
      </c>
      <c r="K2" s="76"/>
      <c r="L2" s="76" t="s">
        <v>57</v>
      </c>
      <c r="M2" s="76" t="s">
        <v>58</v>
      </c>
      <c r="N2" s="76" t="s">
        <v>5</v>
      </c>
      <c r="O2" s="76"/>
      <c r="P2" s="76"/>
      <c r="Q2" s="76" t="s">
        <v>6</v>
      </c>
      <c r="R2" s="76"/>
      <c r="S2" s="76"/>
      <c r="T2" s="76"/>
      <c r="U2" s="76"/>
      <c r="V2" s="76"/>
      <c r="W2" s="76" t="s">
        <v>59</v>
      </c>
      <c r="X2" s="76" t="s">
        <v>60</v>
      </c>
      <c r="Y2" s="76" t="s">
        <v>7</v>
      </c>
    </row>
    <row r="3" ht="15.9" customHeight="1" spans="1:25">
      <c r="A3" s="76"/>
      <c r="B3" s="83" t="s">
        <v>3</v>
      </c>
      <c r="C3" s="76" t="s">
        <v>61</v>
      </c>
      <c r="D3" s="83" t="s">
        <v>62</v>
      </c>
      <c r="E3" s="76"/>
      <c r="F3" s="76"/>
      <c r="G3" s="76"/>
      <c r="H3" s="76"/>
      <c r="I3" s="76"/>
      <c r="J3" s="76" t="s">
        <v>63</v>
      </c>
      <c r="K3" s="76" t="s">
        <v>64</v>
      </c>
      <c r="L3" s="76"/>
      <c r="M3" s="76"/>
      <c r="N3" s="76" t="s">
        <v>65</v>
      </c>
      <c r="O3" s="76" t="s">
        <v>9</v>
      </c>
      <c r="P3" s="76"/>
      <c r="Q3" s="76" t="s">
        <v>66</v>
      </c>
      <c r="R3" s="76" t="s">
        <v>11</v>
      </c>
      <c r="S3" s="76" t="s">
        <v>12</v>
      </c>
      <c r="T3" s="76" t="s">
        <v>9</v>
      </c>
      <c r="U3" s="76"/>
      <c r="V3" s="76"/>
      <c r="W3" s="76"/>
      <c r="X3" s="76"/>
      <c r="Y3" s="76"/>
    </row>
    <row r="4" ht="92" customHeight="1" spans="1:25">
      <c r="A4" s="76"/>
      <c r="B4" s="84"/>
      <c r="C4" s="76"/>
      <c r="D4" s="84"/>
      <c r="E4" s="76"/>
      <c r="F4" s="76"/>
      <c r="G4" s="76"/>
      <c r="H4" s="76"/>
      <c r="I4" s="76"/>
      <c r="J4" s="76"/>
      <c r="K4" s="76"/>
      <c r="L4" s="76"/>
      <c r="M4" s="76"/>
      <c r="N4" s="76"/>
      <c r="O4" s="76" t="s">
        <v>67</v>
      </c>
      <c r="P4" s="76" t="s">
        <v>68</v>
      </c>
      <c r="Q4" s="76"/>
      <c r="R4" s="76"/>
      <c r="S4" s="76"/>
      <c r="T4" s="76" t="s">
        <v>15</v>
      </c>
      <c r="U4" s="76" t="s">
        <v>16</v>
      </c>
      <c r="V4" s="76" t="s">
        <v>17</v>
      </c>
      <c r="W4" s="76"/>
      <c r="X4" s="76"/>
      <c r="Y4" s="76"/>
    </row>
    <row r="5" s="22" customFormat="1" ht="46" customHeight="1" spans="1:25">
      <c r="A5" s="11">
        <v>1</v>
      </c>
      <c r="B5" s="11" t="s">
        <v>69</v>
      </c>
      <c r="C5" s="11" t="s">
        <v>70</v>
      </c>
      <c r="D5" s="11" t="s">
        <v>71</v>
      </c>
      <c r="E5" s="11" t="s">
        <v>72</v>
      </c>
      <c r="F5" s="11" t="s">
        <v>73</v>
      </c>
      <c r="G5" s="11" t="s">
        <v>74</v>
      </c>
      <c r="H5" s="11" t="s">
        <v>75</v>
      </c>
      <c r="I5" s="11" t="s">
        <v>76</v>
      </c>
      <c r="J5" s="11">
        <v>2023.07</v>
      </c>
      <c r="K5" s="11">
        <v>2023.08</v>
      </c>
      <c r="L5" s="11" t="s">
        <v>73</v>
      </c>
      <c r="M5" s="11" t="s">
        <v>77</v>
      </c>
      <c r="N5" s="11">
        <v>26</v>
      </c>
      <c r="O5" s="11">
        <v>20</v>
      </c>
      <c r="P5" s="11">
        <v>6</v>
      </c>
      <c r="Q5" s="11">
        <v>1</v>
      </c>
      <c r="R5" s="11">
        <v>241</v>
      </c>
      <c r="S5" s="11">
        <v>805</v>
      </c>
      <c r="T5" s="11">
        <v>0</v>
      </c>
      <c r="U5" s="11">
        <v>3</v>
      </c>
      <c r="V5" s="11">
        <v>3</v>
      </c>
      <c r="W5" s="11" t="s">
        <v>78</v>
      </c>
      <c r="X5" s="11" t="s">
        <v>79</v>
      </c>
      <c r="Y5" s="11"/>
    </row>
    <row r="6" s="22" customFormat="1" ht="46" customHeight="1" spans="1:25">
      <c r="A6" s="11">
        <v>2</v>
      </c>
      <c r="B6" s="11" t="s">
        <v>80</v>
      </c>
      <c r="C6" s="11" t="s">
        <v>81</v>
      </c>
      <c r="D6" s="11" t="s">
        <v>82</v>
      </c>
      <c r="E6" s="11" t="s">
        <v>72</v>
      </c>
      <c r="F6" s="11" t="s">
        <v>83</v>
      </c>
      <c r="G6" s="11" t="s">
        <v>84</v>
      </c>
      <c r="H6" s="11" t="s">
        <v>75</v>
      </c>
      <c r="I6" s="11" t="s">
        <v>85</v>
      </c>
      <c r="J6" s="11">
        <v>2023.5</v>
      </c>
      <c r="K6" s="11">
        <v>2023.8</v>
      </c>
      <c r="L6" s="11" t="s">
        <v>83</v>
      </c>
      <c r="M6" s="11" t="s">
        <v>86</v>
      </c>
      <c r="N6" s="11">
        <v>16</v>
      </c>
      <c r="O6" s="11">
        <v>16</v>
      </c>
      <c r="P6" s="11">
        <v>0</v>
      </c>
      <c r="Q6" s="11">
        <v>1</v>
      </c>
      <c r="R6" s="11">
        <v>40</v>
      </c>
      <c r="S6" s="11">
        <v>122</v>
      </c>
      <c r="T6" s="11">
        <v>0</v>
      </c>
      <c r="U6" s="11">
        <v>3</v>
      </c>
      <c r="V6" s="11">
        <v>3</v>
      </c>
      <c r="W6" s="11" t="s">
        <v>78</v>
      </c>
      <c r="X6" s="11" t="s">
        <v>79</v>
      </c>
      <c r="Y6" s="93"/>
    </row>
    <row r="7" s="15" customFormat="1" ht="46" customHeight="1" spans="1:25">
      <c r="A7" s="11">
        <v>3</v>
      </c>
      <c r="B7" s="11" t="s">
        <v>80</v>
      </c>
      <c r="C7" s="11" t="s">
        <v>81</v>
      </c>
      <c r="D7" s="11" t="s">
        <v>87</v>
      </c>
      <c r="E7" s="11" t="s">
        <v>72</v>
      </c>
      <c r="F7" s="11" t="s">
        <v>83</v>
      </c>
      <c r="G7" s="11" t="s">
        <v>88</v>
      </c>
      <c r="H7" s="11" t="s">
        <v>89</v>
      </c>
      <c r="I7" s="11" t="s">
        <v>83</v>
      </c>
      <c r="J7" s="11">
        <v>2023.9</v>
      </c>
      <c r="K7" s="11">
        <v>2023.11</v>
      </c>
      <c r="L7" s="11" t="s">
        <v>83</v>
      </c>
      <c r="M7" s="11" t="s">
        <v>90</v>
      </c>
      <c r="N7" s="11">
        <v>15</v>
      </c>
      <c r="O7" s="11">
        <v>15</v>
      </c>
      <c r="P7" s="11">
        <v>0</v>
      </c>
      <c r="Q7" s="11">
        <v>1</v>
      </c>
      <c r="R7" s="11">
        <v>176</v>
      </c>
      <c r="S7" s="11">
        <v>680</v>
      </c>
      <c r="T7" s="11">
        <v>0</v>
      </c>
      <c r="U7" s="11">
        <v>3</v>
      </c>
      <c r="V7" s="11">
        <v>3</v>
      </c>
      <c r="W7" s="11" t="s">
        <v>91</v>
      </c>
      <c r="X7" s="11" t="s">
        <v>92</v>
      </c>
      <c r="Y7" s="93"/>
    </row>
    <row r="8" s="22" customFormat="1" ht="46" customHeight="1" spans="1:25">
      <c r="A8" s="11">
        <v>4</v>
      </c>
      <c r="B8" s="11" t="s">
        <v>80</v>
      </c>
      <c r="C8" s="11" t="s">
        <v>81</v>
      </c>
      <c r="D8" s="11" t="s">
        <v>93</v>
      </c>
      <c r="E8" s="11" t="s">
        <v>72</v>
      </c>
      <c r="F8" s="11" t="s">
        <v>94</v>
      </c>
      <c r="G8" s="11" t="s">
        <v>95</v>
      </c>
      <c r="H8" s="11" t="s">
        <v>75</v>
      </c>
      <c r="I8" s="11" t="s">
        <v>96</v>
      </c>
      <c r="J8" s="11">
        <v>2023.8</v>
      </c>
      <c r="K8" s="11">
        <v>2023.9</v>
      </c>
      <c r="L8" s="11" t="s">
        <v>94</v>
      </c>
      <c r="M8" s="11" t="s">
        <v>97</v>
      </c>
      <c r="N8" s="11">
        <v>20</v>
      </c>
      <c r="O8" s="11">
        <v>20</v>
      </c>
      <c r="P8" s="11">
        <v>0</v>
      </c>
      <c r="Q8" s="11">
        <v>1</v>
      </c>
      <c r="R8" s="11">
        <v>47</v>
      </c>
      <c r="S8" s="11">
        <v>128</v>
      </c>
      <c r="T8" s="11">
        <v>0</v>
      </c>
      <c r="U8" s="11">
        <v>4</v>
      </c>
      <c r="V8" s="11">
        <v>4</v>
      </c>
      <c r="W8" s="11" t="s">
        <v>98</v>
      </c>
      <c r="X8" s="11" t="s">
        <v>99</v>
      </c>
      <c r="Y8" s="93"/>
    </row>
    <row r="9" s="22" customFormat="1" ht="46" customHeight="1" spans="1:25">
      <c r="A9" s="11">
        <v>5</v>
      </c>
      <c r="B9" s="11" t="s">
        <v>80</v>
      </c>
      <c r="C9" s="11" t="s">
        <v>81</v>
      </c>
      <c r="D9" s="11" t="s">
        <v>93</v>
      </c>
      <c r="E9" s="11" t="s">
        <v>72</v>
      </c>
      <c r="F9" s="11" t="s">
        <v>94</v>
      </c>
      <c r="G9" s="11" t="s">
        <v>100</v>
      </c>
      <c r="H9" s="11" t="s">
        <v>75</v>
      </c>
      <c r="I9" s="11" t="s">
        <v>96</v>
      </c>
      <c r="J9" s="11">
        <v>2023.9</v>
      </c>
      <c r="K9" s="11">
        <v>2023.1</v>
      </c>
      <c r="L9" s="11" t="s">
        <v>94</v>
      </c>
      <c r="M9" s="11" t="s">
        <v>101</v>
      </c>
      <c r="N9" s="11">
        <v>15</v>
      </c>
      <c r="O9" s="11">
        <v>10</v>
      </c>
      <c r="P9" s="11">
        <v>5</v>
      </c>
      <c r="Q9" s="11">
        <v>1</v>
      </c>
      <c r="R9" s="11">
        <v>47</v>
      </c>
      <c r="S9" s="11">
        <v>128</v>
      </c>
      <c r="T9" s="11">
        <v>0</v>
      </c>
      <c r="U9" s="11">
        <v>3</v>
      </c>
      <c r="V9" s="11">
        <v>3</v>
      </c>
      <c r="W9" s="11" t="s">
        <v>98</v>
      </c>
      <c r="X9" s="11" t="s">
        <v>99</v>
      </c>
      <c r="Y9" s="93"/>
    </row>
    <row r="10" s="22" customFormat="1" ht="46" customHeight="1" spans="1:25">
      <c r="A10" s="11">
        <v>6</v>
      </c>
      <c r="B10" s="11" t="s">
        <v>69</v>
      </c>
      <c r="C10" s="11" t="s">
        <v>70</v>
      </c>
      <c r="D10" s="11" t="s">
        <v>71</v>
      </c>
      <c r="E10" s="11" t="s">
        <v>72</v>
      </c>
      <c r="F10" s="11" t="s">
        <v>102</v>
      </c>
      <c r="G10" s="11" t="s">
        <v>103</v>
      </c>
      <c r="H10" s="11" t="s">
        <v>75</v>
      </c>
      <c r="I10" s="11" t="s">
        <v>102</v>
      </c>
      <c r="J10" s="11">
        <v>2023.9</v>
      </c>
      <c r="K10" s="11">
        <v>2023.12</v>
      </c>
      <c r="L10" s="11" t="s">
        <v>102</v>
      </c>
      <c r="M10" s="11" t="s">
        <v>104</v>
      </c>
      <c r="N10" s="11">
        <v>30</v>
      </c>
      <c r="O10" s="11">
        <v>25</v>
      </c>
      <c r="P10" s="11">
        <v>5</v>
      </c>
      <c r="Q10" s="11">
        <v>1</v>
      </c>
      <c r="R10" s="11">
        <v>58</v>
      </c>
      <c r="S10" s="11">
        <v>152</v>
      </c>
      <c r="T10" s="11">
        <v>0</v>
      </c>
      <c r="U10" s="11">
        <v>5</v>
      </c>
      <c r="V10" s="11">
        <v>5</v>
      </c>
      <c r="W10" s="11" t="s">
        <v>105</v>
      </c>
      <c r="X10" s="11" t="s">
        <v>99</v>
      </c>
      <c r="Y10" s="93"/>
    </row>
    <row r="11" s="22" customFormat="1" ht="46" customHeight="1" spans="1:25">
      <c r="A11" s="11">
        <v>7</v>
      </c>
      <c r="B11" s="11" t="s">
        <v>69</v>
      </c>
      <c r="C11" s="11" t="s">
        <v>106</v>
      </c>
      <c r="D11" s="11" t="s">
        <v>107</v>
      </c>
      <c r="E11" s="11" t="s">
        <v>72</v>
      </c>
      <c r="F11" s="11" t="s">
        <v>102</v>
      </c>
      <c r="G11" s="11" t="s">
        <v>108</v>
      </c>
      <c r="H11" s="11" t="s">
        <v>75</v>
      </c>
      <c r="I11" s="11" t="s">
        <v>102</v>
      </c>
      <c r="J11" s="11">
        <v>2023.9</v>
      </c>
      <c r="K11" s="11">
        <v>2023.12</v>
      </c>
      <c r="L11" s="11" t="s">
        <v>102</v>
      </c>
      <c r="M11" s="11" t="s">
        <v>109</v>
      </c>
      <c r="N11" s="11">
        <v>50</v>
      </c>
      <c r="O11" s="11">
        <v>50</v>
      </c>
      <c r="P11" s="11">
        <v>0</v>
      </c>
      <c r="Q11" s="11">
        <v>1</v>
      </c>
      <c r="R11" s="11">
        <v>55</v>
      </c>
      <c r="S11" s="11">
        <v>148</v>
      </c>
      <c r="T11" s="11">
        <v>0</v>
      </c>
      <c r="U11" s="11">
        <v>6</v>
      </c>
      <c r="V11" s="11">
        <v>6</v>
      </c>
      <c r="W11" s="11" t="s">
        <v>110</v>
      </c>
      <c r="X11" s="11" t="s">
        <v>111</v>
      </c>
      <c r="Y11" s="93"/>
    </row>
    <row r="12" s="22" customFormat="1" ht="46" customHeight="1" spans="1:25">
      <c r="A12" s="11">
        <v>8</v>
      </c>
      <c r="B12" s="11" t="s">
        <v>69</v>
      </c>
      <c r="C12" s="11" t="s">
        <v>70</v>
      </c>
      <c r="D12" s="11" t="s">
        <v>71</v>
      </c>
      <c r="E12" s="11" t="s">
        <v>72</v>
      </c>
      <c r="F12" s="11" t="s">
        <v>112</v>
      </c>
      <c r="G12" s="11" t="s">
        <v>113</v>
      </c>
      <c r="H12" s="11" t="s">
        <v>75</v>
      </c>
      <c r="I12" s="11" t="s">
        <v>112</v>
      </c>
      <c r="J12" s="11">
        <v>2023.8</v>
      </c>
      <c r="K12" s="11">
        <v>2023.9</v>
      </c>
      <c r="L12" s="11" t="s">
        <v>112</v>
      </c>
      <c r="M12" s="11" t="s">
        <v>114</v>
      </c>
      <c r="N12" s="11">
        <v>50</v>
      </c>
      <c r="O12" s="11">
        <v>30</v>
      </c>
      <c r="P12" s="11">
        <v>20</v>
      </c>
      <c r="Q12" s="11">
        <v>1</v>
      </c>
      <c r="R12" s="11">
        <v>51</v>
      </c>
      <c r="S12" s="11">
        <v>223</v>
      </c>
      <c r="T12" s="11">
        <v>0</v>
      </c>
      <c r="U12" s="11">
        <v>6</v>
      </c>
      <c r="V12" s="11">
        <v>6</v>
      </c>
      <c r="W12" s="11" t="s">
        <v>115</v>
      </c>
      <c r="X12" s="11" t="s">
        <v>116</v>
      </c>
      <c r="Y12" s="93"/>
    </row>
    <row r="13" s="22" customFormat="1" ht="46" customHeight="1" spans="1:25">
      <c r="A13" s="11">
        <v>9</v>
      </c>
      <c r="B13" s="11" t="s">
        <v>69</v>
      </c>
      <c r="C13" s="11" t="s">
        <v>70</v>
      </c>
      <c r="D13" s="11" t="s">
        <v>71</v>
      </c>
      <c r="E13" s="11" t="s">
        <v>72</v>
      </c>
      <c r="F13" s="11" t="s">
        <v>117</v>
      </c>
      <c r="G13" s="11" t="s">
        <v>118</v>
      </c>
      <c r="H13" s="11" t="s">
        <v>75</v>
      </c>
      <c r="I13" s="11" t="s">
        <v>119</v>
      </c>
      <c r="J13" s="11">
        <v>2023.8</v>
      </c>
      <c r="K13" s="11">
        <v>2023.9</v>
      </c>
      <c r="L13" s="11" t="s">
        <v>117</v>
      </c>
      <c r="M13" s="11" t="s">
        <v>120</v>
      </c>
      <c r="N13" s="11">
        <v>22.4</v>
      </c>
      <c r="O13" s="11">
        <v>22.4</v>
      </c>
      <c r="P13" s="11">
        <v>0</v>
      </c>
      <c r="Q13" s="11">
        <v>1</v>
      </c>
      <c r="R13" s="11">
        <v>40</v>
      </c>
      <c r="S13" s="11">
        <v>123</v>
      </c>
      <c r="T13" s="11">
        <v>0</v>
      </c>
      <c r="U13" s="11">
        <v>3</v>
      </c>
      <c r="V13" s="11">
        <v>3</v>
      </c>
      <c r="W13" s="11" t="s">
        <v>115</v>
      </c>
      <c r="X13" s="11" t="s">
        <v>116</v>
      </c>
      <c r="Y13" s="93"/>
    </row>
    <row r="14" s="22" customFormat="1" ht="46" customHeight="1" spans="1:25">
      <c r="A14" s="11">
        <v>10</v>
      </c>
      <c r="B14" s="11" t="s">
        <v>69</v>
      </c>
      <c r="C14" s="11" t="s">
        <v>70</v>
      </c>
      <c r="D14" s="11" t="s">
        <v>71</v>
      </c>
      <c r="E14" s="11" t="s">
        <v>72</v>
      </c>
      <c r="F14" s="11" t="s">
        <v>117</v>
      </c>
      <c r="G14" s="11" t="s">
        <v>121</v>
      </c>
      <c r="H14" s="11" t="s">
        <v>75</v>
      </c>
      <c r="I14" s="11" t="s">
        <v>119</v>
      </c>
      <c r="J14" s="11">
        <v>2023.8</v>
      </c>
      <c r="K14" s="11">
        <v>2023.9</v>
      </c>
      <c r="L14" s="11" t="s">
        <v>117</v>
      </c>
      <c r="M14" s="11" t="s">
        <v>122</v>
      </c>
      <c r="N14" s="11">
        <v>22.4</v>
      </c>
      <c r="O14" s="11">
        <v>13</v>
      </c>
      <c r="P14" s="11">
        <v>9.4</v>
      </c>
      <c r="Q14" s="11">
        <v>1</v>
      </c>
      <c r="R14" s="11">
        <v>50</v>
      </c>
      <c r="S14" s="11">
        <v>210</v>
      </c>
      <c r="T14" s="11">
        <v>0</v>
      </c>
      <c r="U14" s="11">
        <v>3</v>
      </c>
      <c r="V14" s="11">
        <v>3</v>
      </c>
      <c r="W14" s="11" t="s">
        <v>115</v>
      </c>
      <c r="X14" s="11" t="s">
        <v>116</v>
      </c>
      <c r="Y14" s="93"/>
    </row>
    <row r="15" s="22" customFormat="1" ht="46" customHeight="1" spans="1:25">
      <c r="A15" s="11">
        <v>11</v>
      </c>
      <c r="B15" s="11" t="s">
        <v>69</v>
      </c>
      <c r="C15" s="11" t="s">
        <v>70</v>
      </c>
      <c r="D15" s="11" t="s">
        <v>71</v>
      </c>
      <c r="E15" s="11" t="s">
        <v>72</v>
      </c>
      <c r="F15" s="11" t="s">
        <v>123</v>
      </c>
      <c r="G15" s="11" t="s">
        <v>124</v>
      </c>
      <c r="H15" s="11" t="s">
        <v>75</v>
      </c>
      <c r="I15" s="11" t="s">
        <v>125</v>
      </c>
      <c r="J15" s="11">
        <v>2023.8</v>
      </c>
      <c r="K15" s="11">
        <v>2023.9</v>
      </c>
      <c r="L15" s="11" t="s">
        <v>123</v>
      </c>
      <c r="M15" s="11" t="s">
        <v>126</v>
      </c>
      <c r="N15" s="11">
        <v>31</v>
      </c>
      <c r="O15" s="11">
        <v>15</v>
      </c>
      <c r="P15" s="11">
        <v>16</v>
      </c>
      <c r="Q15" s="11">
        <v>1</v>
      </c>
      <c r="R15" s="11">
        <v>35</v>
      </c>
      <c r="S15" s="11">
        <v>120</v>
      </c>
      <c r="T15" s="11">
        <v>0</v>
      </c>
      <c r="U15" s="11">
        <v>3</v>
      </c>
      <c r="V15" s="11">
        <v>3</v>
      </c>
      <c r="W15" s="11" t="s">
        <v>105</v>
      </c>
      <c r="X15" s="11" t="s">
        <v>99</v>
      </c>
      <c r="Y15" s="93"/>
    </row>
    <row r="16" s="82" customFormat="1" ht="46" customHeight="1" spans="1:25">
      <c r="A16" s="11">
        <v>12</v>
      </c>
      <c r="B16" s="11" t="s">
        <v>80</v>
      </c>
      <c r="C16" s="11" t="s">
        <v>81</v>
      </c>
      <c r="D16" s="11" t="s">
        <v>87</v>
      </c>
      <c r="E16" s="11" t="s">
        <v>72</v>
      </c>
      <c r="F16" s="11" t="s">
        <v>127</v>
      </c>
      <c r="G16" s="11" t="s">
        <v>128</v>
      </c>
      <c r="H16" s="11" t="s">
        <v>129</v>
      </c>
      <c r="I16" s="11" t="s">
        <v>127</v>
      </c>
      <c r="J16" s="11">
        <v>2023.9</v>
      </c>
      <c r="K16" s="11">
        <v>2023.1</v>
      </c>
      <c r="L16" s="11" t="s">
        <v>127</v>
      </c>
      <c r="M16" s="11" t="s">
        <v>130</v>
      </c>
      <c r="N16" s="11">
        <v>5</v>
      </c>
      <c r="O16" s="11">
        <v>5</v>
      </c>
      <c r="P16" s="11">
        <v>0</v>
      </c>
      <c r="Q16" s="11">
        <v>1</v>
      </c>
      <c r="R16" s="11">
        <v>28</v>
      </c>
      <c r="S16" s="11">
        <v>65</v>
      </c>
      <c r="T16" s="11">
        <v>0</v>
      </c>
      <c r="U16" s="11">
        <v>2</v>
      </c>
      <c r="V16" s="11">
        <v>2</v>
      </c>
      <c r="W16" s="11" t="s">
        <v>131</v>
      </c>
      <c r="X16" s="11" t="s">
        <v>132</v>
      </c>
      <c r="Y16" s="93"/>
    </row>
    <row r="17" ht="46" customHeight="1" spans="1:25">
      <c r="A17" s="11">
        <v>13</v>
      </c>
      <c r="B17" s="11" t="s">
        <v>69</v>
      </c>
      <c r="C17" s="11" t="s">
        <v>106</v>
      </c>
      <c r="D17" s="11" t="s">
        <v>107</v>
      </c>
      <c r="E17" s="11" t="s">
        <v>133</v>
      </c>
      <c r="F17" s="11" t="s">
        <v>134</v>
      </c>
      <c r="G17" s="11" t="s">
        <v>135</v>
      </c>
      <c r="H17" s="11" t="s">
        <v>75</v>
      </c>
      <c r="I17" s="11" t="s">
        <v>136</v>
      </c>
      <c r="J17" s="11">
        <v>2023.08</v>
      </c>
      <c r="K17" s="11">
        <v>2024.12</v>
      </c>
      <c r="L17" s="11" t="s">
        <v>137</v>
      </c>
      <c r="M17" s="11" t="s">
        <v>138</v>
      </c>
      <c r="N17" s="11">
        <v>3000</v>
      </c>
      <c r="O17" s="11">
        <v>3000</v>
      </c>
      <c r="P17" s="11">
        <v>0</v>
      </c>
      <c r="Q17" s="11">
        <v>27</v>
      </c>
      <c r="R17" s="11">
        <v>954</v>
      </c>
      <c r="S17" s="11">
        <v>2205</v>
      </c>
      <c r="T17" s="11">
        <v>4</v>
      </c>
      <c r="U17" s="11">
        <v>19</v>
      </c>
      <c r="V17" s="11">
        <v>63</v>
      </c>
      <c r="W17" s="11" t="s">
        <v>139</v>
      </c>
      <c r="X17" s="11" t="s">
        <v>140</v>
      </c>
      <c r="Y17" s="11"/>
    </row>
    <row r="18" ht="46" customHeight="1" spans="1:25">
      <c r="A18" s="11">
        <v>14</v>
      </c>
      <c r="B18" s="11" t="s">
        <v>69</v>
      </c>
      <c r="C18" s="11" t="s">
        <v>141</v>
      </c>
      <c r="D18" s="85" t="s">
        <v>142</v>
      </c>
      <c r="E18" s="11" t="s">
        <v>133</v>
      </c>
      <c r="F18" s="11" t="s">
        <v>134</v>
      </c>
      <c r="G18" s="85" t="s">
        <v>143</v>
      </c>
      <c r="H18" s="85" t="s">
        <v>75</v>
      </c>
      <c r="I18" s="85" t="s">
        <v>133</v>
      </c>
      <c r="J18" s="85">
        <v>2023.08</v>
      </c>
      <c r="K18" s="85">
        <v>2023.12</v>
      </c>
      <c r="L18" s="85" t="s">
        <v>144</v>
      </c>
      <c r="M18" s="85" t="s">
        <v>145</v>
      </c>
      <c r="N18" s="85">
        <v>300</v>
      </c>
      <c r="O18" s="85">
        <v>300</v>
      </c>
      <c r="P18" s="85">
        <v>0</v>
      </c>
      <c r="Q18" s="11">
        <v>27</v>
      </c>
      <c r="R18" s="11">
        <v>69</v>
      </c>
      <c r="S18" s="11">
        <v>136</v>
      </c>
      <c r="T18" s="11">
        <v>4</v>
      </c>
      <c r="U18" s="11">
        <v>6</v>
      </c>
      <c r="V18" s="11">
        <v>16</v>
      </c>
      <c r="W18" s="85" t="s">
        <v>146</v>
      </c>
      <c r="X18" s="85" t="s">
        <v>147</v>
      </c>
      <c r="Y18" s="93"/>
    </row>
    <row r="19" ht="46" customHeight="1" spans="1:25">
      <c r="A19" s="11">
        <v>15</v>
      </c>
      <c r="B19" s="11" t="s">
        <v>69</v>
      </c>
      <c r="C19" s="11" t="s">
        <v>70</v>
      </c>
      <c r="D19" s="11" t="s">
        <v>71</v>
      </c>
      <c r="E19" s="11" t="s">
        <v>133</v>
      </c>
      <c r="F19" s="11" t="s">
        <v>134</v>
      </c>
      <c r="G19" s="11" t="s">
        <v>148</v>
      </c>
      <c r="H19" s="11" t="s">
        <v>149</v>
      </c>
      <c r="I19" s="11" t="s">
        <v>133</v>
      </c>
      <c r="J19" s="11">
        <v>2023.2</v>
      </c>
      <c r="K19" s="11">
        <v>2023.12</v>
      </c>
      <c r="L19" s="11" t="s">
        <v>150</v>
      </c>
      <c r="M19" s="11" t="s">
        <v>151</v>
      </c>
      <c r="N19" s="11">
        <v>264</v>
      </c>
      <c r="O19" s="11">
        <v>102</v>
      </c>
      <c r="P19" s="11">
        <v>162</v>
      </c>
      <c r="Q19" s="11">
        <v>13</v>
      </c>
      <c r="R19" s="11">
        <v>11243</v>
      </c>
      <c r="S19" s="11">
        <v>33729</v>
      </c>
      <c r="T19" s="11">
        <v>1</v>
      </c>
      <c r="U19" s="11">
        <v>9</v>
      </c>
      <c r="V19" s="11">
        <v>27</v>
      </c>
      <c r="W19" s="11" t="s">
        <v>152</v>
      </c>
      <c r="X19" s="11" t="s">
        <v>116</v>
      </c>
      <c r="Y19" s="11"/>
    </row>
    <row r="20" customFormat="1" ht="123.75" spans="1:25">
      <c r="A20" s="11">
        <v>16</v>
      </c>
      <c r="B20" s="85" t="s">
        <v>69</v>
      </c>
      <c r="C20" s="85" t="s">
        <v>70</v>
      </c>
      <c r="D20" s="85" t="s">
        <v>71</v>
      </c>
      <c r="E20" s="85"/>
      <c r="F20" s="85"/>
      <c r="G20" s="85" t="s">
        <v>153</v>
      </c>
      <c r="H20" s="85"/>
      <c r="I20" s="85" t="s">
        <v>133</v>
      </c>
      <c r="J20" s="85">
        <v>2023.2</v>
      </c>
      <c r="K20" s="85">
        <v>2023.12</v>
      </c>
      <c r="L20" s="85" t="s">
        <v>150</v>
      </c>
      <c r="M20" s="85" t="s">
        <v>154</v>
      </c>
      <c r="N20" s="85">
        <v>30</v>
      </c>
      <c r="O20" s="85">
        <v>12</v>
      </c>
      <c r="P20" s="85">
        <v>18</v>
      </c>
      <c r="Q20" s="85">
        <v>4</v>
      </c>
      <c r="R20" s="85">
        <v>123</v>
      </c>
      <c r="S20" s="85">
        <v>324</v>
      </c>
      <c r="T20" s="85">
        <v>0</v>
      </c>
      <c r="U20" s="85">
        <v>4</v>
      </c>
      <c r="V20" s="85">
        <v>13</v>
      </c>
      <c r="W20" s="85" t="s">
        <v>154</v>
      </c>
      <c r="X20" s="85" t="s">
        <v>116</v>
      </c>
      <c r="Y20" s="85"/>
    </row>
    <row r="21" ht="45" spans="1:25">
      <c r="A21" s="11">
        <v>17</v>
      </c>
      <c r="B21" s="11" t="s">
        <v>69</v>
      </c>
      <c r="C21" s="11" t="s">
        <v>155</v>
      </c>
      <c r="D21" s="11" t="s">
        <v>156</v>
      </c>
      <c r="E21" s="11" t="s">
        <v>133</v>
      </c>
      <c r="F21" s="11" t="s">
        <v>134</v>
      </c>
      <c r="G21" s="11" t="s">
        <v>157</v>
      </c>
      <c r="H21" s="11" t="s">
        <v>75</v>
      </c>
      <c r="I21" s="11" t="s">
        <v>133</v>
      </c>
      <c r="J21" s="11">
        <v>2023.08</v>
      </c>
      <c r="K21" s="11">
        <v>2023.12</v>
      </c>
      <c r="L21" s="11" t="s">
        <v>144</v>
      </c>
      <c r="M21" s="11" t="s">
        <v>158</v>
      </c>
      <c r="N21" s="78">
        <v>40</v>
      </c>
      <c r="O21" s="11">
        <v>40</v>
      </c>
      <c r="P21" s="78">
        <v>0</v>
      </c>
      <c r="Q21" s="78">
        <v>2</v>
      </c>
      <c r="R21" s="11">
        <v>12</v>
      </c>
      <c r="S21" s="11">
        <v>37</v>
      </c>
      <c r="T21" s="11">
        <v>0</v>
      </c>
      <c r="U21" s="11">
        <v>3</v>
      </c>
      <c r="V21" s="11">
        <v>7</v>
      </c>
      <c r="W21" s="11" t="s">
        <v>159</v>
      </c>
      <c r="X21" s="11" t="s">
        <v>160</v>
      </c>
      <c r="Y21" s="11"/>
    </row>
    <row r="22" ht="45" spans="1:25">
      <c r="A22" s="11">
        <v>18</v>
      </c>
      <c r="B22" s="11" t="s">
        <v>69</v>
      </c>
      <c r="C22" s="11" t="s">
        <v>155</v>
      </c>
      <c r="D22" s="11" t="s">
        <v>161</v>
      </c>
      <c r="E22" s="11" t="s">
        <v>133</v>
      </c>
      <c r="F22" s="11" t="s">
        <v>134</v>
      </c>
      <c r="G22" s="11" t="s">
        <v>162</v>
      </c>
      <c r="H22" s="11" t="s">
        <v>75</v>
      </c>
      <c r="I22" s="11" t="s">
        <v>133</v>
      </c>
      <c r="J22" s="11">
        <v>2023.08</v>
      </c>
      <c r="K22" s="11">
        <v>2023.12</v>
      </c>
      <c r="L22" s="11" t="s">
        <v>144</v>
      </c>
      <c r="M22" s="11" t="s">
        <v>163</v>
      </c>
      <c r="N22" s="78">
        <v>112</v>
      </c>
      <c r="O22" s="11">
        <v>112</v>
      </c>
      <c r="P22" s="78">
        <v>0</v>
      </c>
      <c r="Q22" s="78">
        <v>4</v>
      </c>
      <c r="R22" s="11">
        <v>15</v>
      </c>
      <c r="S22" s="11">
        <v>29</v>
      </c>
      <c r="T22" s="11">
        <v>0</v>
      </c>
      <c r="U22" s="11">
        <v>3</v>
      </c>
      <c r="V22" s="11">
        <v>8</v>
      </c>
      <c r="W22" s="11" t="s">
        <v>164</v>
      </c>
      <c r="X22" s="93" t="s">
        <v>165</v>
      </c>
      <c r="Y22" s="11"/>
    </row>
    <row r="23" ht="42" customHeight="1" spans="1:25">
      <c r="A23" s="11">
        <v>19</v>
      </c>
      <c r="B23" s="11" t="s">
        <v>166</v>
      </c>
      <c r="C23" s="11" t="s">
        <v>167</v>
      </c>
      <c r="D23" s="11" t="s">
        <v>167</v>
      </c>
      <c r="E23" s="11" t="s">
        <v>133</v>
      </c>
      <c r="F23" s="11" t="s">
        <v>134</v>
      </c>
      <c r="G23" s="11" t="s">
        <v>168</v>
      </c>
      <c r="H23" s="11" t="s">
        <v>75</v>
      </c>
      <c r="I23" s="11" t="s">
        <v>133</v>
      </c>
      <c r="J23" s="11">
        <v>2023.04</v>
      </c>
      <c r="K23" s="11">
        <v>2023.12</v>
      </c>
      <c r="L23" s="11" t="s">
        <v>137</v>
      </c>
      <c r="M23" s="11" t="s">
        <v>169</v>
      </c>
      <c r="N23" s="11">
        <v>27</v>
      </c>
      <c r="O23" s="11">
        <v>27</v>
      </c>
      <c r="P23" s="11">
        <v>0</v>
      </c>
      <c r="Q23" s="11">
        <v>27</v>
      </c>
      <c r="R23" s="11">
        <v>45</v>
      </c>
      <c r="S23" s="11">
        <v>45</v>
      </c>
      <c r="T23" s="11">
        <v>4</v>
      </c>
      <c r="U23" s="11">
        <v>27</v>
      </c>
      <c r="V23" s="11">
        <v>27</v>
      </c>
      <c r="W23" s="11" t="s">
        <v>170</v>
      </c>
      <c r="X23" s="11" t="s">
        <v>170</v>
      </c>
      <c r="Y23" s="11"/>
    </row>
    <row r="24" s="16" customFormat="1" ht="39" customHeight="1" spans="1:25">
      <c r="A24" s="11">
        <v>20</v>
      </c>
      <c r="B24" s="11" t="s">
        <v>69</v>
      </c>
      <c r="C24" s="11" t="s">
        <v>70</v>
      </c>
      <c r="D24" s="11" t="s">
        <v>71</v>
      </c>
      <c r="E24" s="11" t="s">
        <v>171</v>
      </c>
      <c r="F24" s="11" t="s">
        <v>172</v>
      </c>
      <c r="G24" s="11" t="s">
        <v>173</v>
      </c>
      <c r="H24" s="11" t="s">
        <v>75</v>
      </c>
      <c r="I24" s="11" t="s">
        <v>172</v>
      </c>
      <c r="J24" s="11">
        <v>2023.3</v>
      </c>
      <c r="K24" s="11">
        <v>2023.12</v>
      </c>
      <c r="L24" s="11" t="s">
        <v>172</v>
      </c>
      <c r="M24" s="11" t="s">
        <v>174</v>
      </c>
      <c r="N24" s="11">
        <v>10</v>
      </c>
      <c r="O24" s="11">
        <v>10</v>
      </c>
      <c r="P24" s="11">
        <v>0</v>
      </c>
      <c r="Q24" s="11">
        <v>1</v>
      </c>
      <c r="R24" s="11">
        <v>148</v>
      </c>
      <c r="S24" s="11">
        <v>589</v>
      </c>
      <c r="T24" s="11">
        <v>0</v>
      </c>
      <c r="U24" s="11">
        <v>29</v>
      </c>
      <c r="V24" s="11">
        <v>93</v>
      </c>
      <c r="W24" s="11" t="s">
        <v>115</v>
      </c>
      <c r="X24" s="11" t="s">
        <v>116</v>
      </c>
      <c r="Y24" s="30"/>
    </row>
    <row r="25" s="16" customFormat="1" ht="39" customHeight="1" spans="1:25">
      <c r="A25" s="11">
        <v>21</v>
      </c>
      <c r="B25" s="11" t="s">
        <v>69</v>
      </c>
      <c r="C25" s="11" t="s">
        <v>70</v>
      </c>
      <c r="D25" s="11" t="s">
        <v>71</v>
      </c>
      <c r="E25" s="11" t="s">
        <v>171</v>
      </c>
      <c r="F25" s="11" t="s">
        <v>172</v>
      </c>
      <c r="G25" s="11" t="s">
        <v>175</v>
      </c>
      <c r="H25" s="11" t="s">
        <v>75</v>
      </c>
      <c r="I25" s="11" t="s">
        <v>172</v>
      </c>
      <c r="J25" s="11">
        <v>2023.3</v>
      </c>
      <c r="K25" s="11">
        <v>2023.12</v>
      </c>
      <c r="L25" s="11" t="s">
        <v>172</v>
      </c>
      <c r="M25" s="11" t="s">
        <v>176</v>
      </c>
      <c r="N25" s="11">
        <v>10</v>
      </c>
      <c r="O25" s="11">
        <v>10</v>
      </c>
      <c r="P25" s="11">
        <v>0</v>
      </c>
      <c r="Q25" s="11">
        <v>1</v>
      </c>
      <c r="R25" s="11">
        <v>220</v>
      </c>
      <c r="S25" s="11">
        <v>630</v>
      </c>
      <c r="T25" s="11">
        <v>0</v>
      </c>
      <c r="U25" s="11">
        <v>27</v>
      </c>
      <c r="V25" s="11">
        <v>85</v>
      </c>
      <c r="W25" s="11" t="s">
        <v>115</v>
      </c>
      <c r="X25" s="11" t="s">
        <v>116</v>
      </c>
      <c r="Y25" s="30"/>
    </row>
    <row r="26" s="16" customFormat="1" ht="39" customHeight="1" spans="1:25">
      <c r="A26" s="11">
        <v>22</v>
      </c>
      <c r="B26" s="11" t="s">
        <v>69</v>
      </c>
      <c r="C26" s="11" t="s">
        <v>70</v>
      </c>
      <c r="D26" s="11" t="s">
        <v>177</v>
      </c>
      <c r="E26" s="11" t="s">
        <v>171</v>
      </c>
      <c r="F26" s="11" t="s">
        <v>178</v>
      </c>
      <c r="G26" s="11" t="s">
        <v>179</v>
      </c>
      <c r="H26" s="11" t="s">
        <v>75</v>
      </c>
      <c r="I26" s="11" t="s">
        <v>178</v>
      </c>
      <c r="J26" s="11">
        <v>2023.3</v>
      </c>
      <c r="K26" s="11">
        <v>2023.12</v>
      </c>
      <c r="L26" s="11" t="s">
        <v>178</v>
      </c>
      <c r="M26" s="11" t="s">
        <v>180</v>
      </c>
      <c r="N26" s="11">
        <v>22</v>
      </c>
      <c r="O26" s="11">
        <v>22</v>
      </c>
      <c r="P26" s="11">
        <v>0</v>
      </c>
      <c r="Q26" s="11">
        <v>1</v>
      </c>
      <c r="R26" s="11">
        <v>190</v>
      </c>
      <c r="S26" s="11">
        <v>521</v>
      </c>
      <c r="T26" s="11">
        <v>0</v>
      </c>
      <c r="U26" s="11">
        <v>28</v>
      </c>
      <c r="V26" s="11">
        <v>84</v>
      </c>
      <c r="W26" s="11" t="s">
        <v>115</v>
      </c>
      <c r="X26" s="11" t="s">
        <v>116</v>
      </c>
      <c r="Y26" s="30"/>
    </row>
    <row r="27" s="16" customFormat="1" ht="39" customHeight="1" spans="1:25">
      <c r="A27" s="11">
        <v>23</v>
      </c>
      <c r="B27" s="11" t="s">
        <v>80</v>
      </c>
      <c r="C27" s="11" t="s">
        <v>81</v>
      </c>
      <c r="D27" s="11" t="s">
        <v>93</v>
      </c>
      <c r="E27" s="11" t="s">
        <v>171</v>
      </c>
      <c r="F27" s="11" t="s">
        <v>178</v>
      </c>
      <c r="G27" s="11" t="s">
        <v>181</v>
      </c>
      <c r="H27" s="11" t="s">
        <v>75</v>
      </c>
      <c r="I27" s="11" t="s">
        <v>178</v>
      </c>
      <c r="J27" s="11">
        <v>2023.3</v>
      </c>
      <c r="K27" s="11">
        <v>2023.12</v>
      </c>
      <c r="L27" s="11" t="s">
        <v>178</v>
      </c>
      <c r="M27" s="11" t="s">
        <v>182</v>
      </c>
      <c r="N27" s="11">
        <v>10</v>
      </c>
      <c r="O27" s="11">
        <v>10</v>
      </c>
      <c r="P27" s="11">
        <v>0</v>
      </c>
      <c r="Q27" s="11">
        <v>1</v>
      </c>
      <c r="R27" s="11">
        <v>190</v>
      </c>
      <c r="S27" s="11">
        <v>521</v>
      </c>
      <c r="T27" s="11">
        <v>0</v>
      </c>
      <c r="U27" s="11">
        <v>28</v>
      </c>
      <c r="V27" s="11">
        <v>84</v>
      </c>
      <c r="W27" s="11" t="s">
        <v>115</v>
      </c>
      <c r="X27" s="11" t="s">
        <v>116</v>
      </c>
      <c r="Y27" s="30"/>
    </row>
    <row r="28" s="17" customFormat="1" ht="39" customHeight="1" spans="1:25">
      <c r="A28" s="11">
        <v>24</v>
      </c>
      <c r="B28" s="86" t="s">
        <v>69</v>
      </c>
      <c r="C28" s="86" t="s">
        <v>70</v>
      </c>
      <c r="D28" s="86" t="s">
        <v>71</v>
      </c>
      <c r="E28" s="86" t="s">
        <v>171</v>
      </c>
      <c r="F28" s="86" t="s">
        <v>178</v>
      </c>
      <c r="G28" s="86" t="s">
        <v>183</v>
      </c>
      <c r="H28" s="86" t="s">
        <v>184</v>
      </c>
      <c r="I28" s="86" t="s">
        <v>178</v>
      </c>
      <c r="J28" s="11">
        <v>2023.6</v>
      </c>
      <c r="K28" s="11">
        <v>2023.12</v>
      </c>
      <c r="L28" s="86" t="s">
        <v>178</v>
      </c>
      <c r="M28" s="86" t="s">
        <v>185</v>
      </c>
      <c r="N28" s="87">
        <v>10</v>
      </c>
      <c r="O28" s="87">
        <v>10</v>
      </c>
      <c r="P28" s="87">
        <v>0</v>
      </c>
      <c r="Q28" s="87">
        <v>1</v>
      </c>
      <c r="R28" s="87">
        <v>252</v>
      </c>
      <c r="S28" s="87">
        <v>1093</v>
      </c>
      <c r="T28" s="87">
        <v>0</v>
      </c>
      <c r="U28" s="87">
        <v>34</v>
      </c>
      <c r="V28" s="87">
        <v>97</v>
      </c>
      <c r="W28" s="86" t="s">
        <v>186</v>
      </c>
      <c r="X28" s="86" t="s">
        <v>116</v>
      </c>
      <c r="Y28" s="54"/>
    </row>
    <row r="29" s="16" customFormat="1" ht="39" customHeight="1" spans="1:25">
      <c r="A29" s="11">
        <v>25</v>
      </c>
      <c r="B29" s="11" t="s">
        <v>69</v>
      </c>
      <c r="C29" s="11" t="s">
        <v>106</v>
      </c>
      <c r="D29" s="11" t="s">
        <v>187</v>
      </c>
      <c r="E29" s="11" t="s">
        <v>171</v>
      </c>
      <c r="F29" s="11" t="s">
        <v>188</v>
      </c>
      <c r="G29" s="11" t="s">
        <v>189</v>
      </c>
      <c r="H29" s="11" t="s">
        <v>75</v>
      </c>
      <c r="I29" s="11" t="s">
        <v>188</v>
      </c>
      <c r="J29" s="11">
        <v>2023.6</v>
      </c>
      <c r="K29" s="11">
        <v>2023.8</v>
      </c>
      <c r="L29" s="11" t="s">
        <v>188</v>
      </c>
      <c r="M29" s="11" t="s">
        <v>190</v>
      </c>
      <c r="N29" s="11">
        <v>15</v>
      </c>
      <c r="O29" s="11">
        <v>15</v>
      </c>
      <c r="P29" s="11">
        <v>0</v>
      </c>
      <c r="Q29" s="11">
        <v>1</v>
      </c>
      <c r="R29" s="11">
        <v>130</v>
      </c>
      <c r="S29" s="11">
        <v>450</v>
      </c>
      <c r="T29" s="11">
        <v>0</v>
      </c>
      <c r="U29" s="11">
        <v>16</v>
      </c>
      <c r="V29" s="11">
        <v>44</v>
      </c>
      <c r="W29" s="11" t="s">
        <v>191</v>
      </c>
      <c r="X29" s="11" t="s">
        <v>99</v>
      </c>
      <c r="Y29" s="30"/>
    </row>
    <row r="30" s="19" customFormat="1" ht="39" customHeight="1" spans="1:25">
      <c r="A30" s="11">
        <v>26</v>
      </c>
      <c r="B30" s="11" t="s">
        <v>69</v>
      </c>
      <c r="C30" s="11" t="s">
        <v>70</v>
      </c>
      <c r="D30" s="11" t="s">
        <v>93</v>
      </c>
      <c r="E30" s="11" t="s">
        <v>171</v>
      </c>
      <c r="F30" s="11" t="s">
        <v>188</v>
      </c>
      <c r="G30" s="11" t="s">
        <v>192</v>
      </c>
      <c r="H30" s="11" t="s">
        <v>75</v>
      </c>
      <c r="I30" s="11" t="s">
        <v>188</v>
      </c>
      <c r="J30" s="11">
        <v>2023.6</v>
      </c>
      <c r="K30" s="11">
        <v>2023.12</v>
      </c>
      <c r="L30" s="11" t="s">
        <v>188</v>
      </c>
      <c r="M30" s="11" t="s">
        <v>193</v>
      </c>
      <c r="N30" s="11">
        <v>13</v>
      </c>
      <c r="O30" s="11">
        <v>13</v>
      </c>
      <c r="P30" s="11">
        <v>0</v>
      </c>
      <c r="Q30" s="11">
        <v>1</v>
      </c>
      <c r="R30" s="11">
        <v>110</v>
      </c>
      <c r="S30" s="11">
        <v>534</v>
      </c>
      <c r="T30" s="11">
        <v>0</v>
      </c>
      <c r="U30" s="11">
        <v>12</v>
      </c>
      <c r="V30" s="11">
        <v>32</v>
      </c>
      <c r="W30" s="11" t="s">
        <v>194</v>
      </c>
      <c r="X30" s="11" t="s">
        <v>195</v>
      </c>
      <c r="Y30" s="45"/>
    </row>
    <row r="31" s="16" customFormat="1" ht="39" customHeight="1" spans="1:25">
      <c r="A31" s="11">
        <v>27</v>
      </c>
      <c r="B31" s="11" t="s">
        <v>69</v>
      </c>
      <c r="C31" s="11" t="s">
        <v>70</v>
      </c>
      <c r="D31" s="11" t="s">
        <v>71</v>
      </c>
      <c r="E31" s="11" t="s">
        <v>171</v>
      </c>
      <c r="F31" s="11" t="s">
        <v>196</v>
      </c>
      <c r="G31" s="11" t="s">
        <v>197</v>
      </c>
      <c r="H31" s="11" t="s">
        <v>75</v>
      </c>
      <c r="I31" s="11" t="s">
        <v>196</v>
      </c>
      <c r="J31" s="11">
        <v>2023.1</v>
      </c>
      <c r="K31" s="11">
        <v>2023.12</v>
      </c>
      <c r="L31" s="11" t="s">
        <v>196</v>
      </c>
      <c r="M31" s="11" t="s">
        <v>198</v>
      </c>
      <c r="N31" s="11">
        <v>9</v>
      </c>
      <c r="O31" s="11">
        <v>9</v>
      </c>
      <c r="P31" s="11">
        <v>0</v>
      </c>
      <c r="Q31" s="11">
        <v>1</v>
      </c>
      <c r="R31" s="11">
        <v>210</v>
      </c>
      <c r="S31" s="11">
        <v>410</v>
      </c>
      <c r="T31" s="11">
        <v>0</v>
      </c>
      <c r="U31" s="11">
        <v>16</v>
      </c>
      <c r="V31" s="11">
        <v>34</v>
      </c>
      <c r="W31" s="11" t="s">
        <v>115</v>
      </c>
      <c r="X31" s="11" t="s">
        <v>116</v>
      </c>
      <c r="Y31" s="30"/>
    </row>
    <row r="32" s="16" customFormat="1" ht="39" customHeight="1" spans="1:25">
      <c r="A32" s="11">
        <v>28</v>
      </c>
      <c r="B32" s="11" t="s">
        <v>69</v>
      </c>
      <c r="C32" s="11" t="s">
        <v>70</v>
      </c>
      <c r="D32" s="11" t="s">
        <v>93</v>
      </c>
      <c r="E32" s="11" t="s">
        <v>171</v>
      </c>
      <c r="F32" s="11" t="s">
        <v>196</v>
      </c>
      <c r="G32" s="11" t="s">
        <v>199</v>
      </c>
      <c r="H32" s="11" t="s">
        <v>75</v>
      </c>
      <c r="I32" s="11" t="s">
        <v>196</v>
      </c>
      <c r="J32" s="11">
        <v>2023.2</v>
      </c>
      <c r="K32" s="11">
        <v>2023.12</v>
      </c>
      <c r="L32" s="11" t="s">
        <v>196</v>
      </c>
      <c r="M32" s="11" t="s">
        <v>200</v>
      </c>
      <c r="N32" s="11">
        <v>28.5</v>
      </c>
      <c r="O32" s="11">
        <v>28.5</v>
      </c>
      <c r="P32" s="11">
        <v>0</v>
      </c>
      <c r="Q32" s="11">
        <v>1</v>
      </c>
      <c r="R32" s="11">
        <v>98</v>
      </c>
      <c r="S32" s="11">
        <v>165</v>
      </c>
      <c r="T32" s="11">
        <v>0</v>
      </c>
      <c r="U32" s="11">
        <v>12</v>
      </c>
      <c r="V32" s="11">
        <v>36</v>
      </c>
      <c r="W32" s="11" t="s">
        <v>115</v>
      </c>
      <c r="X32" s="11" t="s">
        <v>116</v>
      </c>
      <c r="Y32" s="30"/>
    </row>
    <row r="33" s="16" customFormat="1" ht="39" customHeight="1" spans="1:25">
      <c r="A33" s="11">
        <v>29</v>
      </c>
      <c r="B33" s="11" t="s">
        <v>80</v>
      </c>
      <c r="C33" s="11" t="s">
        <v>201</v>
      </c>
      <c r="D33" s="11" t="s">
        <v>202</v>
      </c>
      <c r="E33" s="11" t="s">
        <v>171</v>
      </c>
      <c r="F33" s="11" t="s">
        <v>203</v>
      </c>
      <c r="G33" s="11" t="s">
        <v>204</v>
      </c>
      <c r="H33" s="11" t="s">
        <v>75</v>
      </c>
      <c r="I33" s="11" t="s">
        <v>203</v>
      </c>
      <c r="J33" s="11">
        <v>2023.3</v>
      </c>
      <c r="K33" s="11">
        <v>2023.12</v>
      </c>
      <c r="L33" s="11" t="s">
        <v>203</v>
      </c>
      <c r="M33" s="11" t="s">
        <v>205</v>
      </c>
      <c r="N33" s="11">
        <v>27</v>
      </c>
      <c r="O33" s="11">
        <v>27</v>
      </c>
      <c r="P33" s="11">
        <v>0</v>
      </c>
      <c r="Q33" s="11">
        <v>1</v>
      </c>
      <c r="R33" s="11">
        <v>56</v>
      </c>
      <c r="S33" s="11">
        <v>245</v>
      </c>
      <c r="T33" s="11">
        <v>0</v>
      </c>
      <c r="U33" s="11">
        <v>9</v>
      </c>
      <c r="V33" s="11">
        <v>25</v>
      </c>
      <c r="W33" s="11" t="s">
        <v>206</v>
      </c>
      <c r="X33" s="11" t="s">
        <v>116</v>
      </c>
      <c r="Y33" s="30"/>
    </row>
    <row r="34" s="16" customFormat="1" ht="39" customHeight="1" spans="1:25">
      <c r="A34" s="11">
        <v>30</v>
      </c>
      <c r="B34" s="11" t="s">
        <v>69</v>
      </c>
      <c r="C34" s="11" t="s">
        <v>70</v>
      </c>
      <c r="D34" s="11" t="s">
        <v>71</v>
      </c>
      <c r="E34" s="11" t="s">
        <v>171</v>
      </c>
      <c r="F34" s="11" t="s">
        <v>207</v>
      </c>
      <c r="G34" s="11" t="s">
        <v>208</v>
      </c>
      <c r="H34" s="11" t="s">
        <v>75</v>
      </c>
      <c r="I34" s="11" t="s">
        <v>207</v>
      </c>
      <c r="J34" s="11">
        <v>2023.1</v>
      </c>
      <c r="K34" s="11">
        <v>2023.12</v>
      </c>
      <c r="L34" s="11" t="s">
        <v>207</v>
      </c>
      <c r="M34" s="66" t="s">
        <v>209</v>
      </c>
      <c r="N34" s="66">
        <v>17</v>
      </c>
      <c r="O34" s="66">
        <v>17</v>
      </c>
      <c r="P34" s="66">
        <v>0</v>
      </c>
      <c r="Q34" s="11">
        <v>1</v>
      </c>
      <c r="R34" s="11">
        <v>350</v>
      </c>
      <c r="S34" s="11">
        <v>1300</v>
      </c>
      <c r="T34" s="11">
        <v>0</v>
      </c>
      <c r="U34" s="11">
        <v>44</v>
      </c>
      <c r="V34" s="11">
        <v>113</v>
      </c>
      <c r="W34" s="11" t="s">
        <v>186</v>
      </c>
      <c r="X34" s="11" t="s">
        <v>210</v>
      </c>
      <c r="Y34" s="30"/>
    </row>
    <row r="35" s="16" customFormat="1" ht="39" customHeight="1" spans="1:25">
      <c r="A35" s="11">
        <v>31</v>
      </c>
      <c r="B35" s="11" t="s">
        <v>80</v>
      </c>
      <c r="C35" s="11" t="s">
        <v>201</v>
      </c>
      <c r="D35" s="11" t="s">
        <v>202</v>
      </c>
      <c r="E35" s="11" t="s">
        <v>171</v>
      </c>
      <c r="F35" s="11" t="s">
        <v>211</v>
      </c>
      <c r="G35" s="11" t="s">
        <v>212</v>
      </c>
      <c r="H35" s="11" t="s">
        <v>75</v>
      </c>
      <c r="I35" s="11" t="s">
        <v>211</v>
      </c>
      <c r="J35" s="11">
        <v>2023.3</v>
      </c>
      <c r="K35" s="11">
        <v>2023.12</v>
      </c>
      <c r="L35" s="11" t="s">
        <v>211</v>
      </c>
      <c r="M35" s="11" t="s">
        <v>213</v>
      </c>
      <c r="N35" s="11">
        <v>15</v>
      </c>
      <c r="O35" s="67">
        <v>15</v>
      </c>
      <c r="P35" s="11">
        <v>0</v>
      </c>
      <c r="Q35" s="11">
        <v>1</v>
      </c>
      <c r="R35" s="11">
        <v>210</v>
      </c>
      <c r="S35" s="11">
        <v>780</v>
      </c>
      <c r="T35" s="11">
        <v>0</v>
      </c>
      <c r="U35" s="11">
        <v>30</v>
      </c>
      <c r="V35" s="11">
        <v>115</v>
      </c>
      <c r="W35" s="11" t="s">
        <v>115</v>
      </c>
      <c r="X35" s="11" t="s">
        <v>116</v>
      </c>
      <c r="Y35" s="30"/>
    </row>
    <row r="36" s="18" customFormat="1" ht="39" customHeight="1" spans="1:25">
      <c r="A36" s="11">
        <v>32</v>
      </c>
      <c r="B36" s="11" t="s">
        <v>69</v>
      </c>
      <c r="C36" s="11" t="s">
        <v>106</v>
      </c>
      <c r="D36" s="11" t="s">
        <v>214</v>
      </c>
      <c r="E36" s="11" t="s">
        <v>171</v>
      </c>
      <c r="F36" s="11" t="s">
        <v>215</v>
      </c>
      <c r="G36" s="11" t="s">
        <v>216</v>
      </c>
      <c r="H36" s="11" t="s">
        <v>75</v>
      </c>
      <c r="I36" s="11" t="s">
        <v>215</v>
      </c>
      <c r="J36" s="11">
        <v>2023.3</v>
      </c>
      <c r="K36" s="11">
        <v>2023.12</v>
      </c>
      <c r="L36" s="11" t="s">
        <v>215</v>
      </c>
      <c r="M36" s="11" t="s">
        <v>217</v>
      </c>
      <c r="N36" s="11">
        <v>50</v>
      </c>
      <c r="O36" s="11">
        <v>50</v>
      </c>
      <c r="P36" s="11">
        <v>0</v>
      </c>
      <c r="Q36" s="11">
        <v>1</v>
      </c>
      <c r="R36" s="11">
        <v>500</v>
      </c>
      <c r="S36" s="11">
        <v>2000</v>
      </c>
      <c r="T36" s="11">
        <v>1</v>
      </c>
      <c r="U36" s="11">
        <v>71</v>
      </c>
      <c r="V36" s="11">
        <v>236</v>
      </c>
      <c r="W36" s="11" t="s">
        <v>186</v>
      </c>
      <c r="X36" s="11" t="s">
        <v>116</v>
      </c>
      <c r="Y36" s="30"/>
    </row>
    <row r="37" s="19" customFormat="1" ht="39" customHeight="1" spans="1:25">
      <c r="A37" s="11">
        <v>33</v>
      </c>
      <c r="B37" s="11" t="s">
        <v>69</v>
      </c>
      <c r="C37" s="11" t="s">
        <v>70</v>
      </c>
      <c r="D37" s="11" t="s">
        <v>93</v>
      </c>
      <c r="E37" s="11" t="s">
        <v>171</v>
      </c>
      <c r="F37" s="11" t="s">
        <v>218</v>
      </c>
      <c r="G37" s="11" t="s">
        <v>219</v>
      </c>
      <c r="H37" s="11" t="s">
        <v>75</v>
      </c>
      <c r="I37" s="11" t="s">
        <v>218</v>
      </c>
      <c r="J37" s="11">
        <v>2023.3</v>
      </c>
      <c r="K37" s="11">
        <v>2023.12</v>
      </c>
      <c r="L37" s="11" t="s">
        <v>218</v>
      </c>
      <c r="M37" s="11" t="s">
        <v>220</v>
      </c>
      <c r="N37" s="78">
        <v>38</v>
      </c>
      <c r="O37" s="78">
        <v>38</v>
      </c>
      <c r="P37" s="78">
        <v>0</v>
      </c>
      <c r="Q37" s="11">
        <v>1</v>
      </c>
      <c r="R37" s="11">
        <v>500</v>
      </c>
      <c r="S37" s="11">
        <v>2000</v>
      </c>
      <c r="T37" s="11">
        <v>0</v>
      </c>
      <c r="U37" s="11">
        <v>66</v>
      </c>
      <c r="V37" s="11">
        <v>184</v>
      </c>
      <c r="W37" s="11" t="s">
        <v>186</v>
      </c>
      <c r="X37" s="11" t="s">
        <v>116</v>
      </c>
      <c r="Y37" s="30"/>
    </row>
    <row r="38" s="19" customFormat="1" ht="39" customHeight="1" spans="1:25">
      <c r="A38" s="11">
        <v>34</v>
      </c>
      <c r="B38" s="11" t="s">
        <v>69</v>
      </c>
      <c r="C38" s="11" t="s">
        <v>70</v>
      </c>
      <c r="D38" s="11" t="s">
        <v>93</v>
      </c>
      <c r="E38" s="11" t="s">
        <v>171</v>
      </c>
      <c r="F38" s="11" t="s">
        <v>221</v>
      </c>
      <c r="G38" s="11" t="s">
        <v>222</v>
      </c>
      <c r="H38" s="11" t="s">
        <v>75</v>
      </c>
      <c r="I38" s="11" t="s">
        <v>221</v>
      </c>
      <c r="J38" s="11">
        <v>2023.3</v>
      </c>
      <c r="K38" s="11">
        <v>2023.12</v>
      </c>
      <c r="L38" s="11" t="s">
        <v>221</v>
      </c>
      <c r="M38" s="11" t="s">
        <v>223</v>
      </c>
      <c r="N38" s="11">
        <v>25</v>
      </c>
      <c r="O38" s="11">
        <v>25</v>
      </c>
      <c r="P38" s="11">
        <v>0</v>
      </c>
      <c r="Q38" s="11">
        <v>1</v>
      </c>
      <c r="R38" s="11">
        <v>623</v>
      </c>
      <c r="S38" s="11">
        <v>1869</v>
      </c>
      <c r="T38" s="11">
        <v>0</v>
      </c>
      <c r="U38" s="11">
        <v>49</v>
      </c>
      <c r="V38" s="11">
        <v>148</v>
      </c>
      <c r="W38" s="11" t="s">
        <v>194</v>
      </c>
      <c r="X38" s="11" t="s">
        <v>195</v>
      </c>
      <c r="Y38" s="45"/>
    </row>
    <row r="39" s="19" customFormat="1" ht="39" customHeight="1" spans="1:25">
      <c r="A39" s="11">
        <v>35</v>
      </c>
      <c r="B39" s="11" t="s">
        <v>69</v>
      </c>
      <c r="C39" s="11" t="s">
        <v>70</v>
      </c>
      <c r="D39" s="11" t="s">
        <v>177</v>
      </c>
      <c r="E39" s="11" t="s">
        <v>171</v>
      </c>
      <c r="F39" s="11" t="s">
        <v>224</v>
      </c>
      <c r="G39" s="11" t="s">
        <v>225</v>
      </c>
      <c r="H39" s="11" t="s">
        <v>226</v>
      </c>
      <c r="I39" s="11" t="s">
        <v>224</v>
      </c>
      <c r="J39" s="88">
        <v>2023.4</v>
      </c>
      <c r="K39" s="88">
        <v>2023.9</v>
      </c>
      <c r="L39" s="88" t="s">
        <v>224</v>
      </c>
      <c r="M39" s="88" t="s">
        <v>227</v>
      </c>
      <c r="N39" s="88">
        <v>73</v>
      </c>
      <c r="O39" s="88">
        <v>73</v>
      </c>
      <c r="P39" s="88">
        <v>0</v>
      </c>
      <c r="Q39" s="88">
        <v>1</v>
      </c>
      <c r="R39" s="88">
        <v>148</v>
      </c>
      <c r="S39" s="88">
        <v>560</v>
      </c>
      <c r="T39" s="88">
        <v>1</v>
      </c>
      <c r="U39" s="88">
        <v>42</v>
      </c>
      <c r="V39" s="88">
        <v>126</v>
      </c>
      <c r="W39" s="11" t="s">
        <v>186</v>
      </c>
      <c r="X39" s="11" t="s">
        <v>116</v>
      </c>
      <c r="Y39" s="48"/>
    </row>
    <row r="40" s="19" customFormat="1" ht="39" customHeight="1" spans="1:25">
      <c r="A40" s="11">
        <v>36</v>
      </c>
      <c r="B40" s="11" t="s">
        <v>69</v>
      </c>
      <c r="C40" s="11" t="s">
        <v>70</v>
      </c>
      <c r="D40" s="11" t="s">
        <v>177</v>
      </c>
      <c r="E40" s="11" t="s">
        <v>171</v>
      </c>
      <c r="F40" s="11" t="s">
        <v>224</v>
      </c>
      <c r="G40" s="11" t="s">
        <v>228</v>
      </c>
      <c r="H40" s="11" t="s">
        <v>226</v>
      </c>
      <c r="I40" s="11" t="s">
        <v>224</v>
      </c>
      <c r="J40" s="88">
        <v>2023.4</v>
      </c>
      <c r="K40" s="88">
        <v>2023.9</v>
      </c>
      <c r="L40" s="88" t="s">
        <v>224</v>
      </c>
      <c r="M40" s="88" t="s">
        <v>229</v>
      </c>
      <c r="N40" s="88">
        <v>27</v>
      </c>
      <c r="O40" s="88">
        <v>27</v>
      </c>
      <c r="P40" s="88">
        <v>0</v>
      </c>
      <c r="Q40" s="88">
        <v>1</v>
      </c>
      <c r="R40" s="88">
        <v>148</v>
      </c>
      <c r="S40" s="88">
        <v>560</v>
      </c>
      <c r="T40" s="88">
        <v>1</v>
      </c>
      <c r="U40" s="88">
        <v>42</v>
      </c>
      <c r="V40" s="88">
        <v>126</v>
      </c>
      <c r="W40" s="11" t="s">
        <v>186</v>
      </c>
      <c r="X40" s="11" t="s">
        <v>116</v>
      </c>
      <c r="Y40" s="48"/>
    </row>
    <row r="41" s="20" customFormat="1" ht="39" customHeight="1" spans="1:25">
      <c r="A41" s="11">
        <v>37</v>
      </c>
      <c r="B41" s="11" t="s">
        <v>80</v>
      </c>
      <c r="C41" s="11" t="s">
        <v>81</v>
      </c>
      <c r="D41" s="11" t="s">
        <v>230</v>
      </c>
      <c r="E41" s="11" t="s">
        <v>171</v>
      </c>
      <c r="F41" s="11" t="s">
        <v>188</v>
      </c>
      <c r="G41" s="11" t="s">
        <v>231</v>
      </c>
      <c r="H41" s="11" t="s">
        <v>232</v>
      </c>
      <c r="I41" s="11" t="s">
        <v>188</v>
      </c>
      <c r="J41" s="89">
        <v>2023.8</v>
      </c>
      <c r="K41" s="89">
        <v>2023.11</v>
      </c>
      <c r="L41" s="11" t="s">
        <v>188</v>
      </c>
      <c r="M41" s="11" t="s">
        <v>233</v>
      </c>
      <c r="N41" s="11">
        <v>5</v>
      </c>
      <c r="O41" s="11">
        <v>5</v>
      </c>
      <c r="P41" s="11">
        <v>0</v>
      </c>
      <c r="Q41" s="11">
        <v>1</v>
      </c>
      <c r="R41" s="11">
        <v>110</v>
      </c>
      <c r="S41" s="11">
        <v>534</v>
      </c>
      <c r="T41" s="11">
        <v>0</v>
      </c>
      <c r="U41" s="11">
        <v>12</v>
      </c>
      <c r="V41" s="11">
        <v>32</v>
      </c>
      <c r="W41" s="11" t="s">
        <v>234</v>
      </c>
      <c r="X41" s="11" t="s">
        <v>235</v>
      </c>
      <c r="Y41" s="48"/>
    </row>
    <row r="42" ht="47" customHeight="1" spans="1:25">
      <c r="A42" s="11">
        <v>38</v>
      </c>
      <c r="B42" s="59" t="s">
        <v>69</v>
      </c>
      <c r="C42" s="59" t="s">
        <v>70</v>
      </c>
      <c r="D42" s="59" t="s">
        <v>71</v>
      </c>
      <c r="E42" s="59" t="s">
        <v>236</v>
      </c>
      <c r="F42" s="59" t="s">
        <v>237</v>
      </c>
      <c r="G42" s="59" t="s">
        <v>238</v>
      </c>
      <c r="H42" s="59" t="s">
        <v>75</v>
      </c>
      <c r="I42" s="59" t="s">
        <v>239</v>
      </c>
      <c r="J42" s="59">
        <v>2023.8</v>
      </c>
      <c r="K42" s="59">
        <v>2023.11</v>
      </c>
      <c r="L42" s="59" t="s">
        <v>237</v>
      </c>
      <c r="M42" s="90" t="s">
        <v>240</v>
      </c>
      <c r="N42" s="59">
        <v>30</v>
      </c>
      <c r="O42" s="59">
        <v>30</v>
      </c>
      <c r="P42" s="59">
        <v>0</v>
      </c>
      <c r="Q42" s="59">
        <v>1</v>
      </c>
      <c r="R42" s="59">
        <v>240</v>
      </c>
      <c r="S42" s="59">
        <v>900</v>
      </c>
      <c r="T42" s="59">
        <v>0</v>
      </c>
      <c r="U42" s="59">
        <v>36</v>
      </c>
      <c r="V42" s="59">
        <v>98</v>
      </c>
      <c r="W42" s="59" t="s">
        <v>241</v>
      </c>
      <c r="X42" s="59" t="s">
        <v>242</v>
      </c>
      <c r="Y42" s="94"/>
    </row>
    <row r="43" ht="47" customHeight="1" spans="1:25">
      <c r="A43" s="11">
        <v>39</v>
      </c>
      <c r="B43" s="59" t="s">
        <v>243</v>
      </c>
      <c r="C43" s="59" t="s">
        <v>81</v>
      </c>
      <c r="D43" s="59" t="s">
        <v>82</v>
      </c>
      <c r="E43" s="59" t="s">
        <v>236</v>
      </c>
      <c r="F43" s="59" t="s">
        <v>244</v>
      </c>
      <c r="G43" s="59" t="s">
        <v>245</v>
      </c>
      <c r="H43" s="59" t="s">
        <v>75</v>
      </c>
      <c r="I43" s="59" t="s">
        <v>246</v>
      </c>
      <c r="J43" s="59">
        <v>2023.8</v>
      </c>
      <c r="K43" s="59">
        <v>2023.9</v>
      </c>
      <c r="L43" s="59" t="s">
        <v>244</v>
      </c>
      <c r="M43" s="90" t="s">
        <v>247</v>
      </c>
      <c r="N43" s="59">
        <v>22</v>
      </c>
      <c r="O43" s="59">
        <v>20</v>
      </c>
      <c r="P43" s="59">
        <v>2</v>
      </c>
      <c r="Q43" s="59">
        <v>1</v>
      </c>
      <c r="R43" s="59">
        <v>78</v>
      </c>
      <c r="S43" s="59">
        <v>260</v>
      </c>
      <c r="T43" s="59">
        <v>0</v>
      </c>
      <c r="U43" s="59">
        <v>12</v>
      </c>
      <c r="V43" s="59">
        <v>37</v>
      </c>
      <c r="W43" s="59" t="s">
        <v>248</v>
      </c>
      <c r="X43" s="59" t="s">
        <v>242</v>
      </c>
      <c r="Y43" s="94"/>
    </row>
    <row r="44" ht="47" customHeight="1" spans="1:25">
      <c r="A44" s="11">
        <v>40</v>
      </c>
      <c r="B44" s="11" t="s">
        <v>69</v>
      </c>
      <c r="C44" s="59" t="s">
        <v>155</v>
      </c>
      <c r="D44" s="11" t="s">
        <v>156</v>
      </c>
      <c r="E44" s="11" t="s">
        <v>236</v>
      </c>
      <c r="F44" s="11" t="s">
        <v>244</v>
      </c>
      <c r="G44" s="11" t="s">
        <v>249</v>
      </c>
      <c r="H44" s="11" t="s">
        <v>75</v>
      </c>
      <c r="I44" s="11" t="s">
        <v>244</v>
      </c>
      <c r="J44" s="91">
        <v>2023.08</v>
      </c>
      <c r="K44" s="11">
        <v>2023.11</v>
      </c>
      <c r="L44" s="11" t="s">
        <v>244</v>
      </c>
      <c r="M44" s="92" t="s">
        <v>250</v>
      </c>
      <c r="N44" s="11">
        <v>240</v>
      </c>
      <c r="O44" s="11">
        <v>50</v>
      </c>
      <c r="P44" s="11">
        <v>190</v>
      </c>
      <c r="Q44" s="11">
        <v>1</v>
      </c>
      <c r="R44" s="11">
        <v>80</v>
      </c>
      <c r="S44" s="11">
        <v>241</v>
      </c>
      <c r="T44" s="11">
        <v>0</v>
      </c>
      <c r="U44" s="11">
        <v>28</v>
      </c>
      <c r="V44" s="11">
        <v>87</v>
      </c>
      <c r="W44" s="76" t="s">
        <v>251</v>
      </c>
      <c r="X44" s="76" t="s">
        <v>252</v>
      </c>
      <c r="Y44" s="94"/>
    </row>
    <row r="45" ht="47" customHeight="1" spans="1:25">
      <c r="A45" s="11">
        <v>41</v>
      </c>
      <c r="B45" s="59" t="s">
        <v>243</v>
      </c>
      <c r="C45" s="59" t="s">
        <v>81</v>
      </c>
      <c r="D45" s="59" t="s">
        <v>82</v>
      </c>
      <c r="E45" s="59" t="s">
        <v>236</v>
      </c>
      <c r="F45" s="59" t="s">
        <v>253</v>
      </c>
      <c r="G45" s="59" t="s">
        <v>254</v>
      </c>
      <c r="H45" s="59" t="s">
        <v>75</v>
      </c>
      <c r="I45" s="59" t="s">
        <v>255</v>
      </c>
      <c r="J45" s="59">
        <v>2023.8</v>
      </c>
      <c r="K45" s="91">
        <v>2023.09</v>
      </c>
      <c r="L45" s="59" t="s">
        <v>253</v>
      </c>
      <c r="M45" s="90" t="s">
        <v>256</v>
      </c>
      <c r="N45" s="59">
        <v>20</v>
      </c>
      <c r="O45" s="59">
        <v>20</v>
      </c>
      <c r="P45" s="59">
        <v>0</v>
      </c>
      <c r="Q45" s="59">
        <v>1</v>
      </c>
      <c r="R45" s="59">
        <v>147</v>
      </c>
      <c r="S45" s="59">
        <v>540</v>
      </c>
      <c r="T45" s="59">
        <v>0</v>
      </c>
      <c r="U45" s="59">
        <v>26</v>
      </c>
      <c r="V45" s="59">
        <v>76</v>
      </c>
      <c r="W45" s="59" t="s">
        <v>248</v>
      </c>
      <c r="X45" s="59" t="s">
        <v>242</v>
      </c>
      <c r="Y45" s="94"/>
    </row>
    <row r="46" s="15" customFormat="1" ht="47" customHeight="1" spans="1:25">
      <c r="A46" s="11">
        <v>42</v>
      </c>
      <c r="B46" s="59" t="s">
        <v>69</v>
      </c>
      <c r="C46" s="59" t="s">
        <v>70</v>
      </c>
      <c r="D46" s="59" t="s">
        <v>71</v>
      </c>
      <c r="E46" s="59" t="s">
        <v>236</v>
      </c>
      <c r="F46" s="59" t="s">
        <v>253</v>
      </c>
      <c r="G46" s="59" t="s">
        <v>257</v>
      </c>
      <c r="H46" s="59" t="s">
        <v>75</v>
      </c>
      <c r="I46" s="59" t="s">
        <v>258</v>
      </c>
      <c r="J46" s="59">
        <v>2023.08</v>
      </c>
      <c r="K46" s="59">
        <v>2023.12</v>
      </c>
      <c r="L46" s="59" t="s">
        <v>253</v>
      </c>
      <c r="M46" s="90" t="s">
        <v>259</v>
      </c>
      <c r="N46" s="59">
        <v>9</v>
      </c>
      <c r="O46" s="59">
        <v>9</v>
      </c>
      <c r="P46" s="59">
        <v>0</v>
      </c>
      <c r="Q46" s="59">
        <v>1</v>
      </c>
      <c r="R46" s="59">
        <v>134</v>
      </c>
      <c r="S46" s="59">
        <v>413</v>
      </c>
      <c r="T46" s="59">
        <v>0</v>
      </c>
      <c r="U46" s="59">
        <v>14</v>
      </c>
      <c r="V46" s="59">
        <v>43</v>
      </c>
      <c r="W46" s="59" t="s">
        <v>115</v>
      </c>
      <c r="X46" s="59" t="s">
        <v>242</v>
      </c>
      <c r="Y46" s="44"/>
    </row>
    <row r="47" s="15" customFormat="1" ht="47" customHeight="1" spans="1:25">
      <c r="A47" s="11">
        <v>43</v>
      </c>
      <c r="B47" s="59" t="s">
        <v>69</v>
      </c>
      <c r="C47" s="59" t="s">
        <v>70</v>
      </c>
      <c r="D47" s="59" t="s">
        <v>71</v>
      </c>
      <c r="E47" s="59" t="s">
        <v>236</v>
      </c>
      <c r="F47" s="59" t="s">
        <v>253</v>
      </c>
      <c r="G47" s="59" t="s">
        <v>260</v>
      </c>
      <c r="H47" s="59" t="s">
        <v>75</v>
      </c>
      <c r="I47" s="59" t="s">
        <v>261</v>
      </c>
      <c r="J47" s="59">
        <v>2023.08</v>
      </c>
      <c r="K47" s="59">
        <v>2023.12</v>
      </c>
      <c r="L47" s="59" t="s">
        <v>253</v>
      </c>
      <c r="M47" s="90" t="s">
        <v>262</v>
      </c>
      <c r="N47" s="59">
        <v>5</v>
      </c>
      <c r="O47" s="59">
        <v>5</v>
      </c>
      <c r="P47" s="59">
        <v>0</v>
      </c>
      <c r="Q47" s="59">
        <v>1</v>
      </c>
      <c r="R47" s="59">
        <v>125</v>
      </c>
      <c r="S47" s="59">
        <v>340</v>
      </c>
      <c r="T47" s="59">
        <v>0</v>
      </c>
      <c r="U47" s="59">
        <v>8</v>
      </c>
      <c r="V47" s="59">
        <v>30</v>
      </c>
      <c r="W47" s="59" t="s">
        <v>115</v>
      </c>
      <c r="X47" s="59" t="s">
        <v>242</v>
      </c>
      <c r="Y47" s="44"/>
    </row>
    <row r="48" ht="47" customHeight="1" spans="1:25">
      <c r="A48" s="11">
        <v>44</v>
      </c>
      <c r="B48" s="59" t="s">
        <v>243</v>
      </c>
      <c r="C48" s="59" t="s">
        <v>81</v>
      </c>
      <c r="D48" s="59" t="s">
        <v>82</v>
      </c>
      <c r="E48" s="59" t="s">
        <v>236</v>
      </c>
      <c r="F48" s="59" t="s">
        <v>263</v>
      </c>
      <c r="G48" s="59" t="s">
        <v>264</v>
      </c>
      <c r="H48" s="59" t="s">
        <v>75</v>
      </c>
      <c r="I48" s="59" t="s">
        <v>265</v>
      </c>
      <c r="J48" s="59">
        <v>2023.8</v>
      </c>
      <c r="K48" s="59">
        <v>2023.9</v>
      </c>
      <c r="L48" s="59" t="s">
        <v>263</v>
      </c>
      <c r="M48" s="92" t="s">
        <v>266</v>
      </c>
      <c r="N48" s="59">
        <v>18</v>
      </c>
      <c r="O48" s="59">
        <v>15</v>
      </c>
      <c r="P48" s="59">
        <v>3</v>
      </c>
      <c r="Q48" s="59">
        <v>1</v>
      </c>
      <c r="R48" s="59">
        <v>225</v>
      </c>
      <c r="S48" s="59">
        <v>870</v>
      </c>
      <c r="T48" s="59">
        <v>0</v>
      </c>
      <c r="U48" s="59">
        <v>52</v>
      </c>
      <c r="V48" s="59">
        <v>174</v>
      </c>
      <c r="W48" s="59" t="s">
        <v>248</v>
      </c>
      <c r="X48" s="59" t="s">
        <v>242</v>
      </c>
      <c r="Y48" s="94"/>
    </row>
    <row r="49" ht="47" customHeight="1" spans="1:25">
      <c r="A49" s="11">
        <v>45</v>
      </c>
      <c r="B49" s="59" t="s">
        <v>243</v>
      </c>
      <c r="C49" s="59" t="s">
        <v>81</v>
      </c>
      <c r="D49" s="59" t="s">
        <v>82</v>
      </c>
      <c r="E49" s="59" t="s">
        <v>236</v>
      </c>
      <c r="F49" s="59" t="s">
        <v>263</v>
      </c>
      <c r="G49" s="59" t="s">
        <v>267</v>
      </c>
      <c r="H49" s="59" t="s">
        <v>75</v>
      </c>
      <c r="I49" s="59" t="s">
        <v>268</v>
      </c>
      <c r="J49" s="59">
        <v>2023.8</v>
      </c>
      <c r="K49" s="59">
        <v>2023.9</v>
      </c>
      <c r="L49" s="59" t="s">
        <v>263</v>
      </c>
      <c r="M49" s="92" t="s">
        <v>269</v>
      </c>
      <c r="N49" s="59">
        <v>20</v>
      </c>
      <c r="O49" s="59">
        <v>17</v>
      </c>
      <c r="P49" s="59">
        <v>3</v>
      </c>
      <c r="Q49" s="59">
        <v>1</v>
      </c>
      <c r="R49" s="59">
        <v>40</v>
      </c>
      <c r="S49" s="59">
        <v>124</v>
      </c>
      <c r="T49" s="59">
        <v>0</v>
      </c>
      <c r="U49" s="59">
        <v>10</v>
      </c>
      <c r="V49" s="59">
        <v>32</v>
      </c>
      <c r="W49" s="59" t="s">
        <v>248</v>
      </c>
      <c r="X49" s="59" t="s">
        <v>270</v>
      </c>
      <c r="Y49" s="94"/>
    </row>
    <row r="50" ht="47" customHeight="1" spans="1:25">
      <c r="A50" s="11">
        <v>46</v>
      </c>
      <c r="B50" s="59" t="s">
        <v>69</v>
      </c>
      <c r="C50" s="59" t="s">
        <v>70</v>
      </c>
      <c r="D50" s="59" t="s">
        <v>71</v>
      </c>
      <c r="E50" s="59" t="s">
        <v>236</v>
      </c>
      <c r="F50" s="59" t="s">
        <v>271</v>
      </c>
      <c r="G50" s="59" t="s">
        <v>272</v>
      </c>
      <c r="H50" s="59" t="s">
        <v>75</v>
      </c>
      <c r="I50" s="59" t="s">
        <v>273</v>
      </c>
      <c r="J50" s="59">
        <v>2023.8</v>
      </c>
      <c r="K50" s="91">
        <v>2023.11</v>
      </c>
      <c r="L50" s="59" t="s">
        <v>271</v>
      </c>
      <c r="M50" s="90" t="s">
        <v>274</v>
      </c>
      <c r="N50" s="59">
        <v>37</v>
      </c>
      <c r="O50" s="59">
        <v>35</v>
      </c>
      <c r="P50" s="59">
        <v>2</v>
      </c>
      <c r="Q50" s="59">
        <v>1</v>
      </c>
      <c r="R50" s="59">
        <v>90</v>
      </c>
      <c r="S50" s="59">
        <v>220</v>
      </c>
      <c r="T50" s="59">
        <v>0</v>
      </c>
      <c r="U50" s="59">
        <v>23</v>
      </c>
      <c r="V50" s="59">
        <v>64</v>
      </c>
      <c r="W50" s="59" t="s">
        <v>115</v>
      </c>
      <c r="X50" s="59" t="s">
        <v>242</v>
      </c>
      <c r="Y50" s="94"/>
    </row>
    <row r="51" s="15" customFormat="1" ht="47" customHeight="1" spans="1:25">
      <c r="A51" s="11">
        <v>47</v>
      </c>
      <c r="B51" s="59" t="s">
        <v>243</v>
      </c>
      <c r="C51" s="59" t="s">
        <v>81</v>
      </c>
      <c r="D51" s="59" t="s">
        <v>82</v>
      </c>
      <c r="E51" s="59" t="s">
        <v>236</v>
      </c>
      <c r="F51" s="59" t="s">
        <v>271</v>
      </c>
      <c r="G51" s="59" t="s">
        <v>275</v>
      </c>
      <c r="H51" s="59" t="s">
        <v>75</v>
      </c>
      <c r="I51" s="59" t="s">
        <v>276</v>
      </c>
      <c r="J51" s="59">
        <v>2023.8</v>
      </c>
      <c r="K51" s="91">
        <v>2023.11</v>
      </c>
      <c r="L51" s="59" t="s">
        <v>271</v>
      </c>
      <c r="M51" s="90" t="s">
        <v>277</v>
      </c>
      <c r="N51" s="59">
        <v>10</v>
      </c>
      <c r="O51" s="59">
        <v>8</v>
      </c>
      <c r="P51" s="59">
        <v>2</v>
      </c>
      <c r="Q51" s="59">
        <v>1</v>
      </c>
      <c r="R51" s="59">
        <v>24</v>
      </c>
      <c r="S51" s="59">
        <v>69</v>
      </c>
      <c r="T51" s="59">
        <v>0</v>
      </c>
      <c r="U51" s="59">
        <v>11</v>
      </c>
      <c r="V51" s="59">
        <v>34</v>
      </c>
      <c r="W51" s="59" t="s">
        <v>248</v>
      </c>
      <c r="X51" s="59" t="s">
        <v>242</v>
      </c>
      <c r="Y51" s="44"/>
    </row>
    <row r="52" s="15" customFormat="1" ht="47" customHeight="1" spans="1:25">
      <c r="A52" s="11">
        <v>48</v>
      </c>
      <c r="B52" s="59" t="s">
        <v>69</v>
      </c>
      <c r="C52" s="59" t="s">
        <v>70</v>
      </c>
      <c r="D52" s="59" t="s">
        <v>71</v>
      </c>
      <c r="E52" s="59" t="s">
        <v>236</v>
      </c>
      <c r="F52" s="59" t="s">
        <v>278</v>
      </c>
      <c r="G52" s="59" t="s">
        <v>279</v>
      </c>
      <c r="H52" s="59" t="s">
        <v>232</v>
      </c>
      <c r="I52" s="59" t="s">
        <v>278</v>
      </c>
      <c r="J52" s="59">
        <v>2023.1</v>
      </c>
      <c r="K52" s="59">
        <v>2023.8</v>
      </c>
      <c r="L52" s="59" t="s">
        <v>278</v>
      </c>
      <c r="M52" s="90" t="s">
        <v>280</v>
      </c>
      <c r="N52" s="59">
        <v>10</v>
      </c>
      <c r="O52" s="59">
        <v>5</v>
      </c>
      <c r="P52" s="59">
        <v>5</v>
      </c>
      <c r="Q52" s="59">
        <v>1</v>
      </c>
      <c r="R52" s="59">
        <v>12</v>
      </c>
      <c r="S52" s="59">
        <v>40</v>
      </c>
      <c r="T52" s="59">
        <v>1</v>
      </c>
      <c r="U52" s="59">
        <v>5</v>
      </c>
      <c r="V52" s="59">
        <v>21</v>
      </c>
      <c r="W52" s="59" t="s">
        <v>281</v>
      </c>
      <c r="X52" s="59" t="s">
        <v>79</v>
      </c>
      <c r="Y52" s="44"/>
    </row>
    <row r="53" s="15" customFormat="1" ht="47" customHeight="1" spans="1:25">
      <c r="A53" s="11">
        <v>49</v>
      </c>
      <c r="B53" s="59" t="s">
        <v>69</v>
      </c>
      <c r="C53" s="59" t="s">
        <v>70</v>
      </c>
      <c r="D53" s="59" t="s">
        <v>71</v>
      </c>
      <c r="E53" s="59" t="s">
        <v>236</v>
      </c>
      <c r="F53" s="59" t="s">
        <v>282</v>
      </c>
      <c r="G53" s="59" t="s">
        <v>283</v>
      </c>
      <c r="H53" s="59" t="s">
        <v>75</v>
      </c>
      <c r="I53" s="59" t="s">
        <v>284</v>
      </c>
      <c r="J53" s="59">
        <v>2023.8</v>
      </c>
      <c r="K53" s="91">
        <v>2023.11</v>
      </c>
      <c r="L53" s="59" t="s">
        <v>282</v>
      </c>
      <c r="M53" s="90" t="s">
        <v>285</v>
      </c>
      <c r="N53" s="59">
        <v>25</v>
      </c>
      <c r="O53" s="59">
        <v>25</v>
      </c>
      <c r="P53" s="59">
        <v>0</v>
      </c>
      <c r="Q53" s="59">
        <v>1</v>
      </c>
      <c r="R53" s="59">
        <v>142</v>
      </c>
      <c r="S53" s="59">
        <v>542</v>
      </c>
      <c r="T53" s="59">
        <v>0</v>
      </c>
      <c r="U53" s="59">
        <v>28</v>
      </c>
      <c r="V53" s="59">
        <v>104</v>
      </c>
      <c r="W53" s="59" t="s">
        <v>241</v>
      </c>
      <c r="X53" s="59" t="s">
        <v>242</v>
      </c>
      <c r="Y53" s="44"/>
    </row>
    <row r="54" s="15" customFormat="1" ht="47" customHeight="1" spans="1:25">
      <c r="A54" s="11">
        <v>50</v>
      </c>
      <c r="B54" s="59" t="s">
        <v>243</v>
      </c>
      <c r="C54" s="59" t="s">
        <v>201</v>
      </c>
      <c r="D54" s="59" t="s">
        <v>202</v>
      </c>
      <c r="E54" s="59" t="s">
        <v>236</v>
      </c>
      <c r="F54" s="59" t="s">
        <v>282</v>
      </c>
      <c r="G54" s="59" t="s">
        <v>286</v>
      </c>
      <c r="H54" s="59" t="s">
        <v>75</v>
      </c>
      <c r="I54" s="59" t="s">
        <v>287</v>
      </c>
      <c r="J54" s="59">
        <v>2023.8</v>
      </c>
      <c r="K54" s="91">
        <v>2023.11</v>
      </c>
      <c r="L54" s="59" t="s">
        <v>282</v>
      </c>
      <c r="M54" s="90" t="s">
        <v>288</v>
      </c>
      <c r="N54" s="59">
        <v>10</v>
      </c>
      <c r="O54" s="59">
        <v>6</v>
      </c>
      <c r="P54" s="59">
        <v>4</v>
      </c>
      <c r="Q54" s="59">
        <v>1</v>
      </c>
      <c r="R54" s="59">
        <v>56</v>
      </c>
      <c r="S54" s="59">
        <v>158</v>
      </c>
      <c r="T54" s="59">
        <v>0</v>
      </c>
      <c r="U54" s="59">
        <v>23</v>
      </c>
      <c r="V54" s="59">
        <v>61</v>
      </c>
      <c r="W54" s="59" t="s">
        <v>289</v>
      </c>
      <c r="X54" s="59" t="s">
        <v>290</v>
      </c>
      <c r="Y54" s="44"/>
    </row>
    <row r="55" ht="47" customHeight="1" spans="1:25">
      <c r="A55" s="11">
        <v>51</v>
      </c>
      <c r="B55" s="11" t="s">
        <v>69</v>
      </c>
      <c r="C55" s="59" t="s">
        <v>155</v>
      </c>
      <c r="D55" s="11" t="s">
        <v>161</v>
      </c>
      <c r="E55" s="11" t="s">
        <v>236</v>
      </c>
      <c r="F55" s="11" t="s">
        <v>282</v>
      </c>
      <c r="G55" s="11" t="s">
        <v>291</v>
      </c>
      <c r="H55" s="11" t="s">
        <v>75</v>
      </c>
      <c r="I55" s="11" t="s">
        <v>282</v>
      </c>
      <c r="J55" s="11">
        <v>2023.8</v>
      </c>
      <c r="K55" s="11">
        <v>2023.11</v>
      </c>
      <c r="L55" s="11" t="s">
        <v>282</v>
      </c>
      <c r="M55" s="92" t="s">
        <v>292</v>
      </c>
      <c r="N55" s="11">
        <v>10</v>
      </c>
      <c r="O55" s="11">
        <v>10</v>
      </c>
      <c r="P55" s="11">
        <v>0</v>
      </c>
      <c r="Q55" s="11">
        <v>1</v>
      </c>
      <c r="R55" s="11">
        <v>112</v>
      </c>
      <c r="S55" s="11">
        <v>416</v>
      </c>
      <c r="T55" s="11">
        <v>0</v>
      </c>
      <c r="U55" s="11">
        <v>22</v>
      </c>
      <c r="V55" s="11">
        <v>81</v>
      </c>
      <c r="W55" s="11" t="s">
        <v>293</v>
      </c>
      <c r="X55" s="11" t="s">
        <v>294</v>
      </c>
      <c r="Y55" s="95"/>
    </row>
    <row r="56" ht="42" spans="1:25">
      <c r="A56" s="11">
        <v>52</v>
      </c>
      <c r="B56" s="31" t="s">
        <v>69</v>
      </c>
      <c r="C56" s="31" t="s">
        <v>106</v>
      </c>
      <c r="D56" s="31" t="s">
        <v>107</v>
      </c>
      <c r="E56" s="31" t="s">
        <v>133</v>
      </c>
      <c r="F56" s="31" t="s">
        <v>134</v>
      </c>
      <c r="G56" s="31" t="s">
        <v>295</v>
      </c>
      <c r="H56" s="31" t="s">
        <v>75</v>
      </c>
      <c r="I56" s="31" t="s">
        <v>133</v>
      </c>
      <c r="J56" s="31">
        <v>2023.08</v>
      </c>
      <c r="K56" s="31">
        <v>2023.12</v>
      </c>
      <c r="L56" s="31" t="s">
        <v>137</v>
      </c>
      <c r="M56" s="31" t="s">
        <v>296</v>
      </c>
      <c r="N56" s="31">
        <v>20</v>
      </c>
      <c r="O56" s="31">
        <v>20</v>
      </c>
      <c r="P56" s="31">
        <v>0</v>
      </c>
      <c r="Q56" s="31">
        <v>27</v>
      </c>
      <c r="R56" s="31">
        <v>160</v>
      </c>
      <c r="S56" s="31">
        <v>420</v>
      </c>
      <c r="T56" s="31">
        <v>4</v>
      </c>
      <c r="U56" s="31">
        <v>160</v>
      </c>
      <c r="V56" s="31">
        <v>420</v>
      </c>
      <c r="W56" s="31" t="s">
        <v>296</v>
      </c>
      <c r="X56" s="31" t="s">
        <v>296</v>
      </c>
      <c r="Y56" s="31"/>
    </row>
    <row r="57" ht="31.5" spans="1:25">
      <c r="A57" s="11">
        <v>53</v>
      </c>
      <c r="B57" s="31" t="s">
        <v>69</v>
      </c>
      <c r="C57" s="31" t="s">
        <v>155</v>
      </c>
      <c r="D57" s="31" t="s">
        <v>297</v>
      </c>
      <c r="E57" s="31" t="s">
        <v>133</v>
      </c>
      <c r="F57" s="31" t="s">
        <v>134</v>
      </c>
      <c r="G57" s="31" t="s">
        <v>298</v>
      </c>
      <c r="H57" s="31" t="s">
        <v>75</v>
      </c>
      <c r="I57" s="31" t="s">
        <v>133</v>
      </c>
      <c r="J57" s="31">
        <v>2023.08</v>
      </c>
      <c r="K57" s="31">
        <v>2023.12</v>
      </c>
      <c r="L57" s="31" t="s">
        <v>299</v>
      </c>
      <c r="M57" s="31" t="s">
        <v>300</v>
      </c>
      <c r="N57" s="31">
        <v>20</v>
      </c>
      <c r="O57" s="31">
        <v>20</v>
      </c>
      <c r="P57" s="31">
        <v>0</v>
      </c>
      <c r="Q57" s="31">
        <v>2</v>
      </c>
      <c r="R57" s="31">
        <v>20</v>
      </c>
      <c r="S57" s="31">
        <v>53</v>
      </c>
      <c r="T57" s="31">
        <v>1</v>
      </c>
      <c r="U57" s="31">
        <v>20</v>
      </c>
      <c r="V57" s="31">
        <v>53</v>
      </c>
      <c r="W57" s="31" t="s">
        <v>301</v>
      </c>
      <c r="X57" s="31" t="s">
        <v>301</v>
      </c>
      <c r="Y57" s="31"/>
    </row>
    <row r="58" spans="14:16">
      <c r="N58">
        <f>SUM(N5:N57)</f>
        <v>4986.3</v>
      </c>
      <c r="O58">
        <f>SUM(O5:O57)</f>
        <v>4533.9</v>
      </c>
      <c r="P58">
        <f>SUM(P5:P57)</f>
        <v>452.4</v>
      </c>
    </row>
  </sheetData>
  <mergeCells count="27">
    <mergeCell ref="A1:Y1"/>
    <mergeCell ref="B2:D2"/>
    <mergeCell ref="J2:K2"/>
    <mergeCell ref="N2:P2"/>
    <mergeCell ref="Q2:V2"/>
    <mergeCell ref="O3:P3"/>
    <mergeCell ref="T3:V3"/>
    <mergeCell ref="A2:A4"/>
    <mergeCell ref="B3:B4"/>
    <mergeCell ref="C3:C4"/>
    <mergeCell ref="D3:D4"/>
    <mergeCell ref="E2:E4"/>
    <mergeCell ref="F2:F4"/>
    <mergeCell ref="G2:G4"/>
    <mergeCell ref="H2:H4"/>
    <mergeCell ref="I2:I4"/>
    <mergeCell ref="J3:J4"/>
    <mergeCell ref="K3:K4"/>
    <mergeCell ref="L2:L4"/>
    <mergeCell ref="M2:M4"/>
    <mergeCell ref="N3:N4"/>
    <mergeCell ref="Q3:Q4"/>
    <mergeCell ref="R3:R4"/>
    <mergeCell ref="S3:S4"/>
    <mergeCell ref="W2:W4"/>
    <mergeCell ref="X2:X4"/>
    <mergeCell ref="Y2:Y4"/>
  </mergeCells>
  <printOptions horizontalCentered="1"/>
  <pageMargins left="0.393055555555556" right="0.393055555555556" top="0.786805555555556" bottom="0.786805555555556" header="0.5" footer="0.5"/>
  <pageSetup paperSize="9" scale="66"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selection activeCell="A1" sqref="A1:I1"/>
    </sheetView>
  </sheetViews>
  <sheetFormatPr defaultColWidth="8.89166666666667" defaultRowHeight="13.5"/>
  <cols>
    <col min="1" max="1" width="8.89166666666667" style="1"/>
    <col min="2" max="2" width="28" style="2" customWidth="1"/>
    <col min="3" max="9" width="14.25" style="1" customWidth="1"/>
    <col min="10" max="16384" width="8.89166666666667" style="1"/>
  </cols>
  <sheetData>
    <row r="1" s="1" customFormat="1" ht="46" customHeight="1" spans="1:9">
      <c r="A1" s="79" t="s">
        <v>302</v>
      </c>
      <c r="B1" s="79"/>
      <c r="C1" s="79"/>
      <c r="D1" s="79"/>
      <c r="E1" s="79"/>
      <c r="F1" s="79"/>
      <c r="G1" s="79"/>
      <c r="H1" s="79"/>
      <c r="I1" s="79"/>
    </row>
    <row r="2" s="1" customFormat="1" ht="16" customHeight="1" spans="1:9">
      <c r="A2" s="4" t="s">
        <v>303</v>
      </c>
      <c r="B2" s="5"/>
      <c r="C2" s="5"/>
      <c r="D2" s="5"/>
      <c r="E2" s="5"/>
      <c r="F2" s="5"/>
      <c r="G2" s="5"/>
      <c r="H2" s="5"/>
      <c r="I2" s="5"/>
    </row>
    <row r="3" s="1" customFormat="1" ht="15.9" customHeight="1" spans="1:9">
      <c r="A3" s="6" t="s">
        <v>2</v>
      </c>
      <c r="B3" s="6" t="s">
        <v>3</v>
      </c>
      <c r="C3" s="7" t="s">
        <v>4</v>
      </c>
      <c r="D3" s="80" t="s">
        <v>8</v>
      </c>
      <c r="E3" s="6" t="s">
        <v>9</v>
      </c>
      <c r="F3" s="6"/>
      <c r="G3" s="6" t="s">
        <v>304</v>
      </c>
      <c r="H3" s="6"/>
      <c r="I3" s="6"/>
    </row>
    <row r="4" s="1" customFormat="1" ht="73" customHeight="1" spans="1:9">
      <c r="A4" s="6"/>
      <c r="B4" s="6"/>
      <c r="C4" s="7"/>
      <c r="D4" s="81"/>
      <c r="E4" s="80" t="s">
        <v>13</v>
      </c>
      <c r="F4" s="80" t="s">
        <v>14</v>
      </c>
      <c r="G4" s="7" t="s">
        <v>305</v>
      </c>
      <c r="H4" s="7" t="s">
        <v>306</v>
      </c>
      <c r="I4" s="7" t="s">
        <v>307</v>
      </c>
    </row>
    <row r="5" s="2" customFormat="1" ht="18" customHeight="1" spans="1:9">
      <c r="A5" s="8">
        <v>1</v>
      </c>
      <c r="B5" s="7" t="s">
        <v>18</v>
      </c>
      <c r="C5" s="8">
        <f>C6+C12+C18+C22+C23+C28+C31+C32</f>
        <v>34</v>
      </c>
      <c r="D5" s="8">
        <f>D6+D12+D18+D22+D23+D28+D31+D32</f>
        <v>1532</v>
      </c>
      <c r="E5" s="8">
        <f>E6+E12+E18+E22+E23+E28+E31+E32</f>
        <v>823</v>
      </c>
      <c r="F5" s="8">
        <f>F6+F12+F18+F22+F23+F28+F31+F32</f>
        <v>709</v>
      </c>
      <c r="G5" s="8"/>
      <c r="H5" s="8"/>
      <c r="I5" s="8"/>
    </row>
    <row r="6" s="2" customFormat="1" ht="18" customHeight="1" spans="1:9">
      <c r="A6" s="8">
        <v>2</v>
      </c>
      <c r="B6" s="7" t="s">
        <v>19</v>
      </c>
      <c r="C6" s="8">
        <f>SUM(C7:C11)</f>
        <v>23</v>
      </c>
      <c r="D6" s="8">
        <f>SUM(D7:D11)</f>
        <v>1171</v>
      </c>
      <c r="E6" s="8">
        <f>SUM(E7:E11)</f>
        <v>523</v>
      </c>
      <c r="F6" s="8">
        <f>SUM(F7:F11)</f>
        <v>648</v>
      </c>
      <c r="G6" s="8"/>
      <c r="H6" s="8"/>
      <c r="I6" s="8"/>
    </row>
    <row r="7" s="2" customFormat="1" ht="18" customHeight="1" spans="1:9">
      <c r="A7" s="8">
        <v>3</v>
      </c>
      <c r="B7" s="9" t="s">
        <v>20</v>
      </c>
      <c r="C7" s="8">
        <v>12</v>
      </c>
      <c r="D7" s="9">
        <v>790</v>
      </c>
      <c r="E7" s="9">
        <v>270</v>
      </c>
      <c r="F7" s="9">
        <v>520</v>
      </c>
      <c r="G7" s="9"/>
      <c r="H7" s="9"/>
      <c r="I7" s="9"/>
    </row>
    <row r="8" s="2" customFormat="1" ht="18" customHeight="1" spans="1:9">
      <c r="A8" s="8">
        <v>4</v>
      </c>
      <c r="B8" s="9" t="s">
        <v>21</v>
      </c>
      <c r="C8" s="8">
        <v>2</v>
      </c>
      <c r="D8" s="9">
        <v>70</v>
      </c>
      <c r="E8" s="9">
        <v>58</v>
      </c>
      <c r="F8" s="9">
        <v>12</v>
      </c>
      <c r="G8" s="9"/>
      <c r="H8" s="9"/>
      <c r="I8" s="9"/>
    </row>
    <row r="9" s="2" customFormat="1" ht="18" customHeight="1" spans="1:9">
      <c r="A9" s="8">
        <v>5</v>
      </c>
      <c r="B9" s="9" t="s">
        <v>22</v>
      </c>
      <c r="C9" s="8">
        <v>9</v>
      </c>
      <c r="D9" s="9">
        <v>311</v>
      </c>
      <c r="E9" s="8">
        <v>195</v>
      </c>
      <c r="F9" s="9">
        <v>116</v>
      </c>
      <c r="G9" s="8"/>
      <c r="H9" s="9"/>
      <c r="I9" s="8"/>
    </row>
    <row r="10" s="2" customFormat="1" ht="18" customHeight="1" spans="1:9">
      <c r="A10" s="8">
        <v>6</v>
      </c>
      <c r="B10" s="9" t="s">
        <v>23</v>
      </c>
      <c r="C10" s="8">
        <v>0</v>
      </c>
      <c r="D10" s="9">
        <v>0</v>
      </c>
      <c r="E10" s="8">
        <v>0</v>
      </c>
      <c r="F10" s="9">
        <v>0</v>
      </c>
      <c r="G10" s="8"/>
      <c r="H10" s="9"/>
      <c r="I10" s="8"/>
    </row>
    <row r="11" s="2" customFormat="1" ht="18" customHeight="1" spans="1:9">
      <c r="A11" s="8">
        <v>7</v>
      </c>
      <c r="B11" s="9" t="s">
        <v>24</v>
      </c>
      <c r="C11" s="8">
        <v>0</v>
      </c>
      <c r="D11" s="9">
        <v>0</v>
      </c>
      <c r="E11" s="8">
        <v>0</v>
      </c>
      <c r="F11" s="9">
        <v>0</v>
      </c>
      <c r="G11" s="8"/>
      <c r="H11" s="9"/>
      <c r="I11" s="8"/>
    </row>
    <row r="12" s="2" customFormat="1" ht="18" customHeight="1" spans="1:9">
      <c r="A12" s="8">
        <v>8</v>
      </c>
      <c r="B12" s="7" t="s">
        <v>25</v>
      </c>
      <c r="C12" s="8">
        <v>0</v>
      </c>
      <c r="D12" s="9">
        <v>0</v>
      </c>
      <c r="E12" s="8">
        <v>0</v>
      </c>
      <c r="F12" s="9">
        <v>0</v>
      </c>
      <c r="G12" s="8"/>
      <c r="H12" s="9"/>
      <c r="I12" s="8"/>
    </row>
    <row r="13" s="2" customFormat="1" ht="18" customHeight="1" spans="1:9">
      <c r="A13" s="8">
        <v>9</v>
      </c>
      <c r="B13" s="9" t="s">
        <v>26</v>
      </c>
      <c r="C13" s="8">
        <v>0</v>
      </c>
      <c r="D13" s="9">
        <v>0</v>
      </c>
      <c r="E13" s="8">
        <v>0</v>
      </c>
      <c r="F13" s="9">
        <v>0</v>
      </c>
      <c r="G13" s="8"/>
      <c r="H13" s="9"/>
      <c r="I13" s="8"/>
    </row>
    <row r="14" s="2" customFormat="1" ht="18" customHeight="1" spans="1:9">
      <c r="A14" s="8">
        <v>10</v>
      </c>
      <c r="B14" s="9" t="s">
        <v>27</v>
      </c>
      <c r="C14" s="8">
        <v>0</v>
      </c>
      <c r="D14" s="9">
        <v>0</v>
      </c>
      <c r="E14" s="8">
        <v>0</v>
      </c>
      <c r="F14" s="9">
        <v>0</v>
      </c>
      <c r="G14" s="8"/>
      <c r="H14" s="9"/>
      <c r="I14" s="8"/>
    </row>
    <row r="15" s="2" customFormat="1" ht="18" customHeight="1" spans="1:9">
      <c r="A15" s="8">
        <v>11</v>
      </c>
      <c r="B15" s="9" t="s">
        <v>28</v>
      </c>
      <c r="C15" s="8">
        <v>0</v>
      </c>
      <c r="D15" s="9">
        <v>0</v>
      </c>
      <c r="E15" s="8">
        <v>0</v>
      </c>
      <c r="F15" s="9">
        <v>0</v>
      </c>
      <c r="G15" s="8"/>
      <c r="H15" s="9"/>
      <c r="I15" s="8"/>
    </row>
    <row r="16" s="2" customFormat="1" ht="18" customHeight="1" spans="1:9">
      <c r="A16" s="8">
        <v>12</v>
      </c>
      <c r="B16" s="9" t="s">
        <v>29</v>
      </c>
      <c r="C16" s="8">
        <v>0</v>
      </c>
      <c r="D16" s="9">
        <v>0</v>
      </c>
      <c r="E16" s="8">
        <v>0</v>
      </c>
      <c r="F16" s="9">
        <v>0</v>
      </c>
      <c r="G16" s="8"/>
      <c r="H16" s="9"/>
      <c r="I16" s="8"/>
    </row>
    <row r="17" s="2" customFormat="1" ht="18" customHeight="1" spans="1:9">
      <c r="A17" s="8">
        <v>13</v>
      </c>
      <c r="B17" s="9" t="s">
        <v>30</v>
      </c>
      <c r="C17" s="8">
        <v>0</v>
      </c>
      <c r="D17" s="9">
        <v>0</v>
      </c>
      <c r="E17" s="8">
        <v>0</v>
      </c>
      <c r="F17" s="9">
        <v>0</v>
      </c>
      <c r="G17" s="8"/>
      <c r="H17" s="9"/>
      <c r="I17" s="8"/>
    </row>
    <row r="18" s="2" customFormat="1" ht="18" customHeight="1" spans="1:9">
      <c r="A18" s="8">
        <v>14</v>
      </c>
      <c r="B18" s="7" t="s">
        <v>31</v>
      </c>
      <c r="C18" s="8">
        <f>SUM(C19:C20)</f>
        <v>11</v>
      </c>
      <c r="D18" s="8">
        <f>SUM(D19:D20)</f>
        <v>361</v>
      </c>
      <c r="E18" s="8">
        <f>SUM(E19:E20)</f>
        <v>300</v>
      </c>
      <c r="F18" s="8">
        <f>SUM(F19:F20)</f>
        <v>61</v>
      </c>
      <c r="G18" s="8"/>
      <c r="H18" s="8"/>
      <c r="I18" s="8"/>
    </row>
    <row r="19" s="2" customFormat="1" ht="18" customHeight="1" spans="1:9">
      <c r="A19" s="8">
        <v>15</v>
      </c>
      <c r="B19" s="9" t="s">
        <v>32</v>
      </c>
      <c r="C19" s="9">
        <v>8</v>
      </c>
      <c r="D19" s="8">
        <v>271</v>
      </c>
      <c r="E19" s="8">
        <v>235</v>
      </c>
      <c r="F19" s="8">
        <v>36</v>
      </c>
      <c r="G19" s="8"/>
      <c r="H19" s="8"/>
      <c r="I19" s="8"/>
    </row>
    <row r="20" s="2" customFormat="1" ht="18" customHeight="1" spans="1:9">
      <c r="A20" s="8">
        <v>16</v>
      </c>
      <c r="B20" s="9" t="s">
        <v>33</v>
      </c>
      <c r="C20" s="8">
        <v>3</v>
      </c>
      <c r="D20" s="9">
        <v>90</v>
      </c>
      <c r="E20" s="8">
        <v>65</v>
      </c>
      <c r="F20" s="9">
        <v>25</v>
      </c>
      <c r="G20" s="8"/>
      <c r="H20" s="9"/>
      <c r="I20" s="8"/>
    </row>
    <row r="21" s="2" customFormat="1" ht="18" customHeight="1" spans="1:9">
      <c r="A21" s="8">
        <v>17</v>
      </c>
      <c r="B21" s="9" t="s">
        <v>34</v>
      </c>
      <c r="C21" s="8">
        <v>0</v>
      </c>
      <c r="D21" s="9">
        <v>0</v>
      </c>
      <c r="E21" s="8">
        <v>0</v>
      </c>
      <c r="F21" s="9">
        <v>0</v>
      </c>
      <c r="G21" s="8"/>
      <c r="H21" s="9"/>
      <c r="I21" s="8"/>
    </row>
    <row r="22" s="2" customFormat="1" ht="18" customHeight="1" spans="1:9">
      <c r="A22" s="8">
        <v>18</v>
      </c>
      <c r="B22" s="7" t="s">
        <v>35</v>
      </c>
      <c r="C22" s="8">
        <v>0</v>
      </c>
      <c r="D22" s="9">
        <v>0</v>
      </c>
      <c r="E22" s="8">
        <v>0</v>
      </c>
      <c r="F22" s="9">
        <v>0</v>
      </c>
      <c r="G22" s="8"/>
      <c r="H22" s="9"/>
      <c r="I22" s="8"/>
    </row>
    <row r="23" s="2" customFormat="1" ht="18" customHeight="1" spans="1:9">
      <c r="A23" s="8">
        <v>19</v>
      </c>
      <c r="B23" s="7" t="s">
        <v>36</v>
      </c>
      <c r="C23" s="8">
        <v>0</v>
      </c>
      <c r="D23" s="9">
        <v>0</v>
      </c>
      <c r="E23" s="8">
        <v>0</v>
      </c>
      <c r="F23" s="9">
        <v>0</v>
      </c>
      <c r="G23" s="8"/>
      <c r="H23" s="9"/>
      <c r="I23" s="8"/>
    </row>
    <row r="24" s="2" customFormat="1" ht="18" customHeight="1" spans="1:9">
      <c r="A24" s="8">
        <v>20</v>
      </c>
      <c r="B24" s="9" t="s">
        <v>37</v>
      </c>
      <c r="C24" s="8">
        <v>0</v>
      </c>
      <c r="D24" s="9">
        <v>0</v>
      </c>
      <c r="E24" s="8">
        <v>0</v>
      </c>
      <c r="F24" s="9">
        <v>0</v>
      </c>
      <c r="G24" s="8"/>
      <c r="H24" s="9"/>
      <c r="I24" s="8"/>
    </row>
    <row r="25" s="2" customFormat="1" ht="18" customHeight="1" spans="1:9">
      <c r="A25" s="8">
        <v>21</v>
      </c>
      <c r="B25" s="9" t="s">
        <v>38</v>
      </c>
      <c r="C25" s="8">
        <v>0</v>
      </c>
      <c r="D25" s="9">
        <v>0</v>
      </c>
      <c r="E25" s="8">
        <v>0</v>
      </c>
      <c r="F25" s="9">
        <v>0</v>
      </c>
      <c r="G25" s="8"/>
      <c r="H25" s="9"/>
      <c r="I25" s="8"/>
    </row>
    <row r="26" s="2" customFormat="1" ht="18" customHeight="1" spans="1:9">
      <c r="A26" s="8">
        <v>22</v>
      </c>
      <c r="B26" s="9" t="s">
        <v>39</v>
      </c>
      <c r="C26" s="8">
        <v>0</v>
      </c>
      <c r="D26" s="9">
        <v>0</v>
      </c>
      <c r="E26" s="8">
        <v>0</v>
      </c>
      <c r="F26" s="9">
        <v>0</v>
      </c>
      <c r="G26" s="8"/>
      <c r="H26" s="9"/>
      <c r="I26" s="8"/>
    </row>
    <row r="27" s="2" customFormat="1" ht="18" customHeight="1" spans="1:9">
      <c r="A27" s="8">
        <v>23</v>
      </c>
      <c r="B27" s="9" t="s">
        <v>40</v>
      </c>
      <c r="C27" s="8">
        <v>0</v>
      </c>
      <c r="D27" s="9">
        <v>0</v>
      </c>
      <c r="E27" s="8">
        <v>0</v>
      </c>
      <c r="F27" s="9">
        <v>0</v>
      </c>
      <c r="G27" s="8"/>
      <c r="H27" s="9"/>
      <c r="I27" s="8"/>
    </row>
    <row r="28" s="2" customFormat="1" ht="18" customHeight="1" spans="1:9">
      <c r="A28" s="8">
        <v>24</v>
      </c>
      <c r="B28" s="7" t="s">
        <v>41</v>
      </c>
      <c r="C28" s="8">
        <v>0</v>
      </c>
      <c r="D28" s="9">
        <v>0</v>
      </c>
      <c r="E28" s="8">
        <v>0</v>
      </c>
      <c r="F28" s="9">
        <v>0</v>
      </c>
      <c r="G28" s="8"/>
      <c r="H28" s="9"/>
      <c r="I28" s="8"/>
    </row>
    <row r="29" s="2" customFormat="1" ht="18" customHeight="1" spans="1:9">
      <c r="A29" s="8">
        <v>25</v>
      </c>
      <c r="B29" s="9" t="s">
        <v>42</v>
      </c>
      <c r="C29" s="8">
        <v>0</v>
      </c>
      <c r="D29" s="9">
        <v>0</v>
      </c>
      <c r="E29" s="8">
        <v>0</v>
      </c>
      <c r="F29" s="9">
        <v>0</v>
      </c>
      <c r="G29" s="8"/>
      <c r="H29" s="9"/>
      <c r="I29" s="8"/>
    </row>
    <row r="30" s="2" customFormat="1" ht="18" customHeight="1" spans="1:9">
      <c r="A30" s="8">
        <v>26</v>
      </c>
      <c r="B30" s="9" t="s">
        <v>43</v>
      </c>
      <c r="C30" s="8">
        <v>0</v>
      </c>
      <c r="D30" s="9">
        <v>0</v>
      </c>
      <c r="E30" s="8">
        <v>0</v>
      </c>
      <c r="F30" s="9">
        <v>0</v>
      </c>
      <c r="G30" s="8"/>
      <c r="H30" s="9"/>
      <c r="I30" s="8"/>
    </row>
    <row r="31" s="2" customFormat="1" ht="18" customHeight="1" spans="1:9">
      <c r="A31" s="8">
        <v>27</v>
      </c>
      <c r="B31" s="7" t="s">
        <v>44</v>
      </c>
      <c r="C31" s="8">
        <v>0</v>
      </c>
      <c r="D31" s="9">
        <v>0</v>
      </c>
      <c r="E31" s="8">
        <v>0</v>
      </c>
      <c r="F31" s="9">
        <v>0</v>
      </c>
      <c r="G31" s="8"/>
      <c r="H31" s="9"/>
      <c r="I31" s="8"/>
    </row>
    <row r="32" s="2" customFormat="1" ht="18" customHeight="1" spans="1:9">
      <c r="A32" s="8">
        <v>28</v>
      </c>
      <c r="B32" s="7" t="s">
        <v>45</v>
      </c>
      <c r="C32" s="8">
        <v>0</v>
      </c>
      <c r="D32" s="9">
        <v>0</v>
      </c>
      <c r="E32" s="8">
        <v>0</v>
      </c>
      <c r="F32" s="9">
        <v>0</v>
      </c>
      <c r="G32" s="8"/>
      <c r="H32" s="9"/>
      <c r="I32" s="8"/>
    </row>
    <row r="33" s="2" customFormat="1" ht="18" customHeight="1" spans="1:9">
      <c r="A33" s="8">
        <v>29</v>
      </c>
      <c r="B33" s="9" t="s">
        <v>46</v>
      </c>
      <c r="C33" s="8">
        <v>0</v>
      </c>
      <c r="D33" s="9">
        <v>0</v>
      </c>
      <c r="E33" s="8">
        <v>0</v>
      </c>
      <c r="F33" s="9">
        <v>0</v>
      </c>
      <c r="G33" s="8"/>
      <c r="H33" s="9"/>
      <c r="I33" s="8"/>
    </row>
    <row r="34" s="2" customFormat="1" ht="18" customHeight="1" spans="1:9">
      <c r="A34" s="8">
        <v>30</v>
      </c>
      <c r="B34" s="9" t="s">
        <v>47</v>
      </c>
      <c r="C34" s="8">
        <v>0</v>
      </c>
      <c r="D34" s="9">
        <v>0</v>
      </c>
      <c r="E34" s="8">
        <v>0</v>
      </c>
      <c r="F34" s="9">
        <v>0</v>
      </c>
      <c r="G34" s="8"/>
      <c r="H34" s="9"/>
      <c r="I34" s="8"/>
    </row>
    <row r="35" s="2" customFormat="1" ht="18" customHeight="1" spans="1:9">
      <c r="A35" s="8">
        <v>31</v>
      </c>
      <c r="B35" s="9" t="s">
        <v>48</v>
      </c>
      <c r="C35" s="8"/>
      <c r="D35" s="8"/>
      <c r="E35" s="8"/>
      <c r="F35" s="8"/>
      <c r="G35" s="8"/>
      <c r="H35" s="8"/>
      <c r="I35" s="8"/>
    </row>
  </sheetData>
  <mergeCells count="8">
    <mergeCell ref="A1:I1"/>
    <mergeCell ref="A2:I2"/>
    <mergeCell ref="E3:F3"/>
    <mergeCell ref="G3:I3"/>
    <mergeCell ref="A3:A4"/>
    <mergeCell ref="B3:B4"/>
    <mergeCell ref="C3:C4"/>
    <mergeCell ref="D3:D4"/>
  </mergeCells>
  <printOptions horizontalCentered="1"/>
  <pageMargins left="0.393055555555556" right="0.393055555555556" top="0.786805555555556" bottom="0.786805555555556" header="0.5" footer="0.5"/>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9"/>
  <sheetViews>
    <sheetView topLeftCell="A23" workbookViewId="0">
      <selection activeCell="H6" sqref="H6:H39"/>
    </sheetView>
  </sheetViews>
  <sheetFormatPr defaultColWidth="8.89166666666667" defaultRowHeight="13.5"/>
  <cols>
    <col min="1" max="1" width="5.225" customWidth="1"/>
    <col min="2" max="2" width="7.66666666666667" customWidth="1"/>
    <col min="3" max="3" width="7.10833333333333" customWidth="1"/>
    <col min="4" max="4" width="21.875" customWidth="1"/>
    <col min="6" max="6" width="11.775" customWidth="1"/>
    <col min="7" max="7" width="12.8916666666667" customWidth="1"/>
    <col min="11" max="11" width="26.3333333333333" customWidth="1"/>
    <col min="12" max="12" width="23.375" customWidth="1"/>
  </cols>
  <sheetData>
    <row r="1" ht="32" customHeight="1" spans="1:12">
      <c r="A1" s="69" t="s">
        <v>308</v>
      </c>
      <c r="B1" s="69"/>
      <c r="C1" s="69"/>
      <c r="D1" s="69"/>
      <c r="E1" s="69"/>
      <c r="F1" s="69"/>
      <c r="G1" s="69"/>
      <c r="H1" s="69"/>
      <c r="I1" s="69"/>
      <c r="J1" s="69"/>
      <c r="K1" s="69"/>
      <c r="L1" s="69"/>
    </row>
    <row r="2" ht="33.9" customHeight="1" spans="1:12">
      <c r="A2" s="70" t="s">
        <v>309</v>
      </c>
      <c r="B2" s="70" t="s">
        <v>310</v>
      </c>
      <c r="C2" s="70" t="s">
        <v>311</v>
      </c>
      <c r="D2" s="70" t="s">
        <v>53</v>
      </c>
      <c r="E2" s="71" t="s">
        <v>312</v>
      </c>
      <c r="F2" s="71"/>
      <c r="G2" s="71"/>
      <c r="H2" s="70" t="s">
        <v>313</v>
      </c>
      <c r="I2" s="71" t="s">
        <v>314</v>
      </c>
      <c r="J2" s="71"/>
      <c r="K2" s="70" t="s">
        <v>315</v>
      </c>
      <c r="L2" s="70" t="s">
        <v>316</v>
      </c>
    </row>
    <row r="3" ht="15.9" customHeight="1" spans="1:12">
      <c r="A3" s="72"/>
      <c r="B3" s="72"/>
      <c r="C3" s="72"/>
      <c r="D3" s="72"/>
      <c r="E3" s="71" t="s">
        <v>317</v>
      </c>
      <c r="F3" s="70" t="s">
        <v>318</v>
      </c>
      <c r="G3" s="71" t="s">
        <v>319</v>
      </c>
      <c r="H3" s="72"/>
      <c r="I3" s="71" t="s">
        <v>320</v>
      </c>
      <c r="J3" s="70" t="s">
        <v>68</v>
      </c>
      <c r="K3" s="72"/>
      <c r="L3" s="72"/>
    </row>
    <row r="4" spans="1:12">
      <c r="A4" s="73"/>
      <c r="B4" s="73"/>
      <c r="C4" s="73"/>
      <c r="D4" s="73"/>
      <c r="E4" s="71"/>
      <c r="F4" s="73"/>
      <c r="G4" s="71"/>
      <c r="H4" s="73"/>
      <c r="I4" s="71"/>
      <c r="J4" s="73"/>
      <c r="K4" s="73"/>
      <c r="L4" s="73"/>
    </row>
    <row r="5" ht="31" customHeight="1" spans="1:12">
      <c r="A5" s="74" t="s">
        <v>321</v>
      </c>
      <c r="B5" s="74"/>
      <c r="C5" s="74"/>
      <c r="D5" s="74"/>
      <c r="E5" s="74"/>
      <c r="F5" s="75"/>
      <c r="G5" s="75"/>
      <c r="H5" s="74"/>
      <c r="I5" s="74"/>
      <c r="J5" s="74"/>
      <c r="K5" s="74"/>
      <c r="L5" s="74"/>
    </row>
    <row r="6" ht="30" customHeight="1" spans="1:12">
      <c r="A6" s="76">
        <f>SUBTOTAL(103,$C$6:C6)</f>
        <v>1</v>
      </c>
      <c r="B6" s="76" t="s">
        <v>236</v>
      </c>
      <c r="C6" s="59" t="s">
        <v>282</v>
      </c>
      <c r="D6" s="59" t="s">
        <v>322</v>
      </c>
      <c r="E6" s="59" t="s">
        <v>69</v>
      </c>
      <c r="F6" s="59" t="s">
        <v>70</v>
      </c>
      <c r="G6" s="59" t="s">
        <v>71</v>
      </c>
      <c r="H6" s="59">
        <v>15</v>
      </c>
      <c r="I6" s="59">
        <v>13</v>
      </c>
      <c r="J6" s="59">
        <v>2</v>
      </c>
      <c r="K6" s="59" t="s">
        <v>323</v>
      </c>
      <c r="L6" s="76" t="s">
        <v>324</v>
      </c>
    </row>
    <row r="7" ht="30" customHeight="1" spans="1:12">
      <c r="A7" s="76">
        <f>SUBTOTAL(103,$C$6:C7)</f>
        <v>2</v>
      </c>
      <c r="B7" s="76" t="s">
        <v>236</v>
      </c>
      <c r="C7" s="59" t="s">
        <v>282</v>
      </c>
      <c r="D7" s="59" t="s">
        <v>325</v>
      </c>
      <c r="E7" s="59" t="s">
        <v>69</v>
      </c>
      <c r="F7" s="59" t="s">
        <v>106</v>
      </c>
      <c r="G7" s="59" t="s">
        <v>107</v>
      </c>
      <c r="H7" s="59">
        <v>25</v>
      </c>
      <c r="I7" s="59">
        <v>22</v>
      </c>
      <c r="J7" s="59">
        <v>3</v>
      </c>
      <c r="K7" s="59" t="s">
        <v>326</v>
      </c>
      <c r="L7" s="76" t="s">
        <v>305</v>
      </c>
    </row>
    <row r="8" ht="30" customHeight="1" spans="1:12">
      <c r="A8" s="76">
        <f>SUBTOTAL(103,$C$6:C8)</f>
        <v>3</v>
      </c>
      <c r="B8" s="76" t="s">
        <v>236</v>
      </c>
      <c r="C8" s="59" t="s">
        <v>237</v>
      </c>
      <c r="D8" s="59" t="s">
        <v>327</v>
      </c>
      <c r="E8" s="59" t="s">
        <v>69</v>
      </c>
      <c r="F8" s="59" t="s">
        <v>70</v>
      </c>
      <c r="G8" s="59" t="s">
        <v>71</v>
      </c>
      <c r="H8" s="59">
        <v>36</v>
      </c>
      <c r="I8" s="59">
        <v>30</v>
      </c>
      <c r="J8" s="59">
        <v>6</v>
      </c>
      <c r="K8" s="59" t="s">
        <v>328</v>
      </c>
      <c r="L8" s="76" t="s">
        <v>305</v>
      </c>
    </row>
    <row r="9" ht="30" customHeight="1" spans="1:12">
      <c r="A9" s="76">
        <f>SUBTOTAL(103,$C$6:C9)</f>
        <v>4</v>
      </c>
      <c r="B9" s="76" t="s">
        <v>236</v>
      </c>
      <c r="C9" s="59" t="s">
        <v>263</v>
      </c>
      <c r="D9" s="59" t="s">
        <v>329</v>
      </c>
      <c r="E9" s="59" t="s">
        <v>80</v>
      </c>
      <c r="F9" s="59" t="s">
        <v>81</v>
      </c>
      <c r="G9" s="59" t="s">
        <v>93</v>
      </c>
      <c r="H9" s="59">
        <v>17</v>
      </c>
      <c r="I9" s="59">
        <v>15</v>
      </c>
      <c r="J9" s="59">
        <v>2</v>
      </c>
      <c r="K9" s="59" t="s">
        <v>330</v>
      </c>
      <c r="L9" s="76" t="s">
        <v>331</v>
      </c>
    </row>
    <row r="10" ht="30" customHeight="1" spans="1:12">
      <c r="A10" s="76">
        <f>SUBTOTAL(103,$C$6:C10)</f>
        <v>5</v>
      </c>
      <c r="B10" s="76" t="s">
        <v>236</v>
      </c>
      <c r="C10" s="59" t="s">
        <v>263</v>
      </c>
      <c r="D10" s="59" t="s">
        <v>332</v>
      </c>
      <c r="E10" s="59" t="s">
        <v>69</v>
      </c>
      <c r="F10" s="59" t="s">
        <v>70</v>
      </c>
      <c r="G10" s="59" t="s">
        <v>71</v>
      </c>
      <c r="H10" s="59">
        <v>25</v>
      </c>
      <c r="I10" s="59">
        <v>22</v>
      </c>
      <c r="J10" s="59">
        <v>3</v>
      </c>
      <c r="K10" s="59" t="s">
        <v>333</v>
      </c>
      <c r="L10" s="76" t="s">
        <v>305</v>
      </c>
    </row>
    <row r="11" ht="30" customHeight="1" spans="1:12">
      <c r="A11" s="76">
        <f>SUBTOTAL(103,$C$6:C11)</f>
        <v>6</v>
      </c>
      <c r="B11" s="76" t="s">
        <v>236</v>
      </c>
      <c r="C11" s="59" t="s">
        <v>253</v>
      </c>
      <c r="D11" s="59" t="s">
        <v>334</v>
      </c>
      <c r="E11" s="59" t="s">
        <v>69</v>
      </c>
      <c r="F11" s="59" t="s">
        <v>155</v>
      </c>
      <c r="G11" s="59" t="s">
        <v>156</v>
      </c>
      <c r="H11" s="59">
        <v>45</v>
      </c>
      <c r="I11" s="59">
        <v>38</v>
      </c>
      <c r="J11" s="59">
        <v>7</v>
      </c>
      <c r="K11" s="59" t="s">
        <v>335</v>
      </c>
      <c r="L11" s="60" t="s">
        <v>336</v>
      </c>
    </row>
    <row r="12" ht="30" customHeight="1" spans="1:12">
      <c r="A12" s="76">
        <f>SUBTOTAL(103,$C$6:C12)</f>
        <v>7</v>
      </c>
      <c r="B12" s="76" t="s">
        <v>236</v>
      </c>
      <c r="C12" s="59" t="s">
        <v>253</v>
      </c>
      <c r="D12" s="59" t="s">
        <v>337</v>
      </c>
      <c r="E12" s="59" t="s">
        <v>69</v>
      </c>
      <c r="F12" s="59" t="s">
        <v>70</v>
      </c>
      <c r="G12" s="59" t="s">
        <v>71</v>
      </c>
      <c r="H12" s="59">
        <v>25</v>
      </c>
      <c r="I12" s="59">
        <v>20</v>
      </c>
      <c r="J12" s="59">
        <v>5</v>
      </c>
      <c r="K12" s="59" t="s">
        <v>338</v>
      </c>
      <c r="L12" s="76" t="s">
        <v>324</v>
      </c>
    </row>
    <row r="13" ht="30" customHeight="1" spans="1:12">
      <c r="A13" s="76">
        <f>SUBTOTAL(103,$C$6:C13)</f>
        <v>8</v>
      </c>
      <c r="B13" s="76" t="s">
        <v>236</v>
      </c>
      <c r="C13" s="59" t="s">
        <v>271</v>
      </c>
      <c r="D13" s="59" t="s">
        <v>339</v>
      </c>
      <c r="E13" s="59" t="s">
        <v>80</v>
      </c>
      <c r="F13" s="59" t="s">
        <v>81</v>
      </c>
      <c r="G13" s="59" t="s">
        <v>93</v>
      </c>
      <c r="H13" s="59">
        <v>38</v>
      </c>
      <c r="I13" s="59">
        <v>35</v>
      </c>
      <c r="J13" s="59">
        <v>3</v>
      </c>
      <c r="K13" s="59" t="s">
        <v>340</v>
      </c>
      <c r="L13" s="76" t="s">
        <v>331</v>
      </c>
    </row>
    <row r="14" ht="30" customHeight="1" spans="1:12">
      <c r="A14" s="76">
        <f>SUBTOTAL(103,$C$6:C14)</f>
        <v>9</v>
      </c>
      <c r="B14" s="76" t="s">
        <v>236</v>
      </c>
      <c r="C14" s="59" t="s">
        <v>271</v>
      </c>
      <c r="D14" s="59" t="s">
        <v>341</v>
      </c>
      <c r="E14" s="59" t="s">
        <v>69</v>
      </c>
      <c r="F14" s="59" t="s">
        <v>155</v>
      </c>
      <c r="G14" s="59" t="s">
        <v>156</v>
      </c>
      <c r="H14" s="59">
        <v>25</v>
      </c>
      <c r="I14" s="59">
        <v>20</v>
      </c>
      <c r="J14" s="59">
        <v>5</v>
      </c>
      <c r="K14" s="59" t="s">
        <v>342</v>
      </c>
      <c r="L14" s="60" t="s">
        <v>336</v>
      </c>
    </row>
    <row r="15" ht="30" customHeight="1" spans="1:12">
      <c r="A15" s="76">
        <f>SUBTOTAL(103,$C$6:C15)</f>
        <v>10</v>
      </c>
      <c r="B15" s="76" t="s">
        <v>236</v>
      </c>
      <c r="C15" s="59" t="s">
        <v>244</v>
      </c>
      <c r="D15" s="59" t="s">
        <v>343</v>
      </c>
      <c r="E15" s="59" t="s">
        <v>69</v>
      </c>
      <c r="F15" s="59" t="s">
        <v>106</v>
      </c>
      <c r="G15" s="59" t="s">
        <v>107</v>
      </c>
      <c r="H15" s="59">
        <v>30</v>
      </c>
      <c r="I15" s="59">
        <v>28</v>
      </c>
      <c r="J15" s="59">
        <v>2</v>
      </c>
      <c r="K15" s="59" t="s">
        <v>344</v>
      </c>
      <c r="L15" s="60" t="s">
        <v>336</v>
      </c>
    </row>
    <row r="16" ht="30" customHeight="1" spans="1:12">
      <c r="A16" s="76">
        <f>SUBTOTAL(103,$C$6:C16)</f>
        <v>11</v>
      </c>
      <c r="B16" s="76" t="s">
        <v>236</v>
      </c>
      <c r="C16" s="59" t="s">
        <v>244</v>
      </c>
      <c r="D16" s="59" t="s">
        <v>345</v>
      </c>
      <c r="E16" s="59" t="s">
        <v>69</v>
      </c>
      <c r="F16" s="59" t="s">
        <v>70</v>
      </c>
      <c r="G16" s="59" t="s">
        <v>71</v>
      </c>
      <c r="H16" s="59">
        <v>30</v>
      </c>
      <c r="I16" s="59">
        <v>25</v>
      </c>
      <c r="J16" s="59">
        <v>5</v>
      </c>
      <c r="K16" s="59" t="s">
        <v>346</v>
      </c>
      <c r="L16" s="76" t="s">
        <v>305</v>
      </c>
    </row>
    <row r="17" s="20" customFormat="1" ht="30" customHeight="1" spans="1:12">
      <c r="A17" s="76">
        <f>SUBTOTAL(103,$C$6:C17)</f>
        <v>12</v>
      </c>
      <c r="B17" s="59" t="s">
        <v>171</v>
      </c>
      <c r="C17" s="11" t="s">
        <v>172</v>
      </c>
      <c r="D17" s="11" t="s">
        <v>347</v>
      </c>
      <c r="E17" s="11" t="s">
        <v>69</v>
      </c>
      <c r="F17" s="77" t="s">
        <v>70</v>
      </c>
      <c r="G17" s="11" t="s">
        <v>71</v>
      </c>
      <c r="H17" s="11">
        <v>100</v>
      </c>
      <c r="I17" s="11">
        <v>30</v>
      </c>
      <c r="J17" s="11">
        <v>70</v>
      </c>
      <c r="K17" s="11" t="s">
        <v>348</v>
      </c>
      <c r="L17" s="59" t="s">
        <v>349</v>
      </c>
    </row>
    <row r="18" s="20" customFormat="1" ht="30" customHeight="1" spans="1:12">
      <c r="A18" s="76">
        <f>SUBTOTAL(103,$C$6:C18)</f>
        <v>13</v>
      </c>
      <c r="B18" s="59" t="s">
        <v>171</v>
      </c>
      <c r="C18" s="11" t="s">
        <v>172</v>
      </c>
      <c r="D18" s="11" t="s">
        <v>350</v>
      </c>
      <c r="E18" s="11" t="s">
        <v>69</v>
      </c>
      <c r="F18" s="77" t="s">
        <v>106</v>
      </c>
      <c r="G18" s="11" t="s">
        <v>187</v>
      </c>
      <c r="H18" s="11">
        <v>20</v>
      </c>
      <c r="I18" s="11">
        <v>20</v>
      </c>
      <c r="J18" s="11">
        <v>0</v>
      </c>
      <c r="K18" s="11" t="s">
        <v>351</v>
      </c>
      <c r="L18" s="59" t="s">
        <v>352</v>
      </c>
    </row>
    <row r="19" s="20" customFormat="1" ht="42" customHeight="1" spans="1:12">
      <c r="A19" s="76">
        <f>SUBTOTAL(103,$C$6:C19)</f>
        <v>14</v>
      </c>
      <c r="B19" s="59" t="s">
        <v>171</v>
      </c>
      <c r="C19" s="11" t="s">
        <v>178</v>
      </c>
      <c r="D19" s="11" t="s">
        <v>353</v>
      </c>
      <c r="E19" s="11" t="s">
        <v>80</v>
      </c>
      <c r="F19" s="77" t="s">
        <v>81</v>
      </c>
      <c r="G19" s="11" t="s">
        <v>93</v>
      </c>
      <c r="H19" s="11">
        <v>37</v>
      </c>
      <c r="I19" s="11">
        <v>30</v>
      </c>
      <c r="J19" s="11">
        <v>7</v>
      </c>
      <c r="K19" s="11" t="s">
        <v>354</v>
      </c>
      <c r="L19" s="59" t="s">
        <v>355</v>
      </c>
    </row>
    <row r="20" s="20" customFormat="1" ht="30" customHeight="1" spans="1:12">
      <c r="A20" s="76">
        <f>SUBTOTAL(103,$C$6:C20)</f>
        <v>15</v>
      </c>
      <c r="B20" s="59" t="s">
        <v>171</v>
      </c>
      <c r="C20" s="11" t="s">
        <v>178</v>
      </c>
      <c r="D20" s="11" t="s">
        <v>356</v>
      </c>
      <c r="E20" s="11" t="s">
        <v>69</v>
      </c>
      <c r="F20" s="77" t="s">
        <v>106</v>
      </c>
      <c r="G20" s="11" t="s">
        <v>187</v>
      </c>
      <c r="H20" s="11">
        <v>20</v>
      </c>
      <c r="I20" s="11">
        <v>20</v>
      </c>
      <c r="J20" s="11">
        <v>0</v>
      </c>
      <c r="K20" s="11" t="s">
        <v>357</v>
      </c>
      <c r="L20" s="59" t="s">
        <v>358</v>
      </c>
    </row>
    <row r="21" s="20" customFormat="1" ht="30" customHeight="1" spans="1:12">
      <c r="A21" s="76">
        <f>SUBTOTAL(103,$C$6:C21)</f>
        <v>16</v>
      </c>
      <c r="B21" s="59" t="s">
        <v>171</v>
      </c>
      <c r="C21" s="11" t="s">
        <v>188</v>
      </c>
      <c r="D21" s="11" t="s">
        <v>359</v>
      </c>
      <c r="E21" s="11" t="s">
        <v>69</v>
      </c>
      <c r="F21" s="77" t="s">
        <v>106</v>
      </c>
      <c r="G21" s="11" t="s">
        <v>187</v>
      </c>
      <c r="H21" s="11">
        <v>30</v>
      </c>
      <c r="I21" s="11">
        <v>30</v>
      </c>
      <c r="J21" s="11">
        <v>0</v>
      </c>
      <c r="K21" s="11" t="s">
        <v>190</v>
      </c>
      <c r="L21" s="59" t="s">
        <v>360</v>
      </c>
    </row>
    <row r="22" s="20" customFormat="1" ht="30" customHeight="1" spans="1:12">
      <c r="A22" s="76">
        <f>SUBTOTAL(103,$C$6:C22)</f>
        <v>17</v>
      </c>
      <c r="B22" s="59" t="s">
        <v>171</v>
      </c>
      <c r="C22" s="11" t="s">
        <v>196</v>
      </c>
      <c r="D22" s="11" t="s">
        <v>361</v>
      </c>
      <c r="E22" s="11" t="s">
        <v>69</v>
      </c>
      <c r="F22" s="77" t="s">
        <v>70</v>
      </c>
      <c r="G22" s="11" t="s">
        <v>71</v>
      </c>
      <c r="H22" s="11">
        <v>10</v>
      </c>
      <c r="I22" s="11">
        <v>10</v>
      </c>
      <c r="J22" s="11">
        <v>0</v>
      </c>
      <c r="K22" s="11" t="s">
        <v>362</v>
      </c>
      <c r="L22" s="59" t="s">
        <v>349</v>
      </c>
    </row>
    <row r="23" s="20" customFormat="1" ht="30" customHeight="1" spans="1:12">
      <c r="A23" s="76">
        <f>SUBTOTAL(103,$C$6:C23)</f>
        <v>18</v>
      </c>
      <c r="B23" s="59" t="s">
        <v>171</v>
      </c>
      <c r="C23" s="11" t="s">
        <v>196</v>
      </c>
      <c r="D23" s="11" t="s">
        <v>363</v>
      </c>
      <c r="E23" s="11" t="s">
        <v>80</v>
      </c>
      <c r="F23" s="77" t="s">
        <v>81</v>
      </c>
      <c r="G23" s="11" t="s">
        <v>93</v>
      </c>
      <c r="H23" s="11">
        <v>40</v>
      </c>
      <c r="I23" s="11">
        <v>30</v>
      </c>
      <c r="J23" s="11">
        <v>10</v>
      </c>
      <c r="K23" s="11" t="s">
        <v>364</v>
      </c>
      <c r="L23" s="59" t="s">
        <v>349</v>
      </c>
    </row>
    <row r="24" s="20" customFormat="1" ht="30" customHeight="1" spans="1:12">
      <c r="A24" s="76">
        <f>SUBTOTAL(103,$C$6:C24)</f>
        <v>19</v>
      </c>
      <c r="B24" s="59" t="s">
        <v>171</v>
      </c>
      <c r="C24" s="11" t="s">
        <v>203</v>
      </c>
      <c r="D24" s="11" t="s">
        <v>204</v>
      </c>
      <c r="E24" s="11" t="s">
        <v>80</v>
      </c>
      <c r="F24" s="77" t="s">
        <v>201</v>
      </c>
      <c r="G24" s="11" t="s">
        <v>202</v>
      </c>
      <c r="H24" s="11">
        <v>50</v>
      </c>
      <c r="I24" s="11">
        <v>30</v>
      </c>
      <c r="J24" s="11">
        <v>20</v>
      </c>
      <c r="K24" s="11" t="s">
        <v>365</v>
      </c>
      <c r="L24" s="59" t="s">
        <v>360</v>
      </c>
    </row>
    <row r="25" s="20" customFormat="1" ht="40" customHeight="1" spans="1:12">
      <c r="A25" s="76">
        <f>SUBTOTAL(103,$C$6:C25)</f>
        <v>20</v>
      </c>
      <c r="B25" s="59" t="s">
        <v>171</v>
      </c>
      <c r="C25" s="11" t="s">
        <v>203</v>
      </c>
      <c r="D25" s="11" t="s">
        <v>366</v>
      </c>
      <c r="E25" s="11" t="s">
        <v>69</v>
      </c>
      <c r="F25" s="77" t="s">
        <v>106</v>
      </c>
      <c r="G25" s="11" t="s">
        <v>187</v>
      </c>
      <c r="H25" s="11">
        <v>20</v>
      </c>
      <c r="I25" s="11">
        <v>20</v>
      </c>
      <c r="J25" s="11">
        <v>0</v>
      </c>
      <c r="K25" s="11" t="s">
        <v>357</v>
      </c>
      <c r="L25" s="59" t="s">
        <v>367</v>
      </c>
    </row>
    <row r="26" s="20" customFormat="1" ht="47" customHeight="1" spans="1:12">
      <c r="A26" s="76">
        <f>SUBTOTAL(103,$C$6:C26)</f>
        <v>21</v>
      </c>
      <c r="B26" s="59" t="s">
        <v>171</v>
      </c>
      <c r="C26" s="11" t="s">
        <v>207</v>
      </c>
      <c r="D26" s="11" t="s">
        <v>368</v>
      </c>
      <c r="E26" s="11" t="s">
        <v>69</v>
      </c>
      <c r="F26" s="77" t="s">
        <v>106</v>
      </c>
      <c r="G26" s="11" t="s">
        <v>156</v>
      </c>
      <c r="H26" s="11">
        <v>500</v>
      </c>
      <c r="I26" s="11">
        <v>20</v>
      </c>
      <c r="J26" s="11">
        <v>480</v>
      </c>
      <c r="K26" s="11" t="s">
        <v>369</v>
      </c>
      <c r="L26" s="59" t="s">
        <v>370</v>
      </c>
    </row>
    <row r="27" s="20" customFormat="1" ht="30" customHeight="1" spans="1:12">
      <c r="A27" s="76">
        <f>SUBTOTAL(103,$C$6:C27)</f>
        <v>22</v>
      </c>
      <c r="B27" s="59" t="s">
        <v>171</v>
      </c>
      <c r="C27" s="11" t="s">
        <v>211</v>
      </c>
      <c r="D27" s="11" t="s">
        <v>212</v>
      </c>
      <c r="E27" s="11" t="s">
        <v>80</v>
      </c>
      <c r="F27" s="77" t="s">
        <v>201</v>
      </c>
      <c r="G27" s="11" t="s">
        <v>202</v>
      </c>
      <c r="H27" s="11">
        <v>15</v>
      </c>
      <c r="I27" s="67">
        <v>15</v>
      </c>
      <c r="J27" s="11">
        <v>0</v>
      </c>
      <c r="K27" s="11" t="s">
        <v>371</v>
      </c>
      <c r="L27" s="59" t="s">
        <v>305</v>
      </c>
    </row>
    <row r="28" s="20" customFormat="1" ht="30" customHeight="1" spans="1:12">
      <c r="A28" s="76">
        <f>SUBTOTAL(103,$C$6:C28)</f>
        <v>23</v>
      </c>
      <c r="B28" s="59" t="s">
        <v>171</v>
      </c>
      <c r="C28" s="11" t="s">
        <v>218</v>
      </c>
      <c r="D28" s="11" t="s">
        <v>219</v>
      </c>
      <c r="E28" s="11" t="s">
        <v>80</v>
      </c>
      <c r="F28" s="77" t="s">
        <v>81</v>
      </c>
      <c r="G28" s="11" t="s">
        <v>93</v>
      </c>
      <c r="H28" s="78">
        <v>52</v>
      </c>
      <c r="I28" s="78">
        <v>40</v>
      </c>
      <c r="J28" s="78">
        <v>12</v>
      </c>
      <c r="K28" s="11" t="s">
        <v>372</v>
      </c>
      <c r="L28" s="59" t="s">
        <v>373</v>
      </c>
    </row>
    <row r="29" s="20" customFormat="1" ht="30" customHeight="1" spans="1:12">
      <c r="A29" s="76">
        <f>SUBTOTAL(103,$C$6:C29)</f>
        <v>24</v>
      </c>
      <c r="B29" s="59" t="s">
        <v>171</v>
      </c>
      <c r="C29" s="11" t="s">
        <v>218</v>
      </c>
      <c r="D29" s="11" t="s">
        <v>374</v>
      </c>
      <c r="E29" s="11" t="s">
        <v>69</v>
      </c>
      <c r="F29" s="77" t="s">
        <v>106</v>
      </c>
      <c r="G29" s="11" t="s">
        <v>375</v>
      </c>
      <c r="H29" s="11">
        <v>30</v>
      </c>
      <c r="I29" s="11">
        <v>20</v>
      </c>
      <c r="J29" s="11">
        <v>10</v>
      </c>
      <c r="K29" s="11" t="s">
        <v>376</v>
      </c>
      <c r="L29" s="59" t="s">
        <v>377</v>
      </c>
    </row>
    <row r="30" s="20" customFormat="1" ht="30" customHeight="1" spans="1:12">
      <c r="A30" s="76">
        <f>SUBTOTAL(103,$C$6:C30)</f>
        <v>25</v>
      </c>
      <c r="B30" s="59" t="s">
        <v>171</v>
      </c>
      <c r="C30" s="11" t="s">
        <v>221</v>
      </c>
      <c r="D30" s="11" t="s">
        <v>378</v>
      </c>
      <c r="E30" s="11" t="s">
        <v>80</v>
      </c>
      <c r="F30" s="77" t="s">
        <v>81</v>
      </c>
      <c r="G30" s="11" t="s">
        <v>93</v>
      </c>
      <c r="H30" s="11">
        <v>25</v>
      </c>
      <c r="I30" s="11">
        <v>25</v>
      </c>
      <c r="J30" s="11">
        <v>0</v>
      </c>
      <c r="K30" s="11" t="s">
        <v>379</v>
      </c>
      <c r="L30" s="59" t="s">
        <v>380</v>
      </c>
    </row>
    <row r="31" s="20" customFormat="1" ht="30" customHeight="1" spans="1:12">
      <c r="A31" s="76">
        <f>SUBTOTAL(103,$C$6:C31)</f>
        <v>26</v>
      </c>
      <c r="B31" s="59" t="s">
        <v>171</v>
      </c>
      <c r="C31" s="11" t="s">
        <v>221</v>
      </c>
      <c r="D31" s="11" t="s">
        <v>381</v>
      </c>
      <c r="E31" s="11" t="s">
        <v>69</v>
      </c>
      <c r="F31" s="77" t="s">
        <v>106</v>
      </c>
      <c r="G31" s="11" t="s">
        <v>375</v>
      </c>
      <c r="H31" s="11">
        <v>20</v>
      </c>
      <c r="I31" s="11">
        <v>20</v>
      </c>
      <c r="J31" s="11">
        <v>0</v>
      </c>
      <c r="K31" s="11" t="s">
        <v>382</v>
      </c>
      <c r="L31" s="59" t="s">
        <v>383</v>
      </c>
    </row>
    <row r="32" ht="30" customHeight="1" spans="1:12">
      <c r="A32" s="76">
        <f>SUBTOTAL(103,$C$6:C32)</f>
        <v>27</v>
      </c>
      <c r="B32" s="11" t="s">
        <v>72</v>
      </c>
      <c r="C32" s="11" t="s">
        <v>83</v>
      </c>
      <c r="D32" s="11" t="s">
        <v>384</v>
      </c>
      <c r="E32" s="11" t="s">
        <v>80</v>
      </c>
      <c r="F32" s="77" t="s">
        <v>81</v>
      </c>
      <c r="G32" s="77" t="s">
        <v>93</v>
      </c>
      <c r="H32" s="11">
        <v>32</v>
      </c>
      <c r="I32" s="11">
        <v>30</v>
      </c>
      <c r="J32" s="11">
        <v>2</v>
      </c>
      <c r="K32" s="11" t="s">
        <v>385</v>
      </c>
      <c r="L32" s="11" t="s">
        <v>386</v>
      </c>
    </row>
    <row r="33" ht="30" customHeight="1" spans="1:12">
      <c r="A33" s="76">
        <f>SUBTOTAL(103,$C$6:C33)</f>
        <v>28</v>
      </c>
      <c r="B33" s="11" t="s">
        <v>72</v>
      </c>
      <c r="C33" s="11" t="s">
        <v>94</v>
      </c>
      <c r="D33" s="11" t="s">
        <v>387</v>
      </c>
      <c r="E33" s="11" t="s">
        <v>80</v>
      </c>
      <c r="F33" s="77" t="s">
        <v>81</v>
      </c>
      <c r="G33" s="77" t="s">
        <v>93</v>
      </c>
      <c r="H33" s="11">
        <v>30</v>
      </c>
      <c r="I33" s="11">
        <v>30</v>
      </c>
      <c r="J33" s="11">
        <v>0</v>
      </c>
      <c r="K33" s="11" t="s">
        <v>388</v>
      </c>
      <c r="L33" s="11" t="s">
        <v>386</v>
      </c>
    </row>
    <row r="34" ht="30" customHeight="1" spans="1:12">
      <c r="A34" s="76">
        <f>SUBTOTAL(103,$C$6:C34)</f>
        <v>29</v>
      </c>
      <c r="B34" s="11" t="s">
        <v>72</v>
      </c>
      <c r="C34" s="11" t="s">
        <v>102</v>
      </c>
      <c r="D34" s="11" t="s">
        <v>389</v>
      </c>
      <c r="E34" s="11" t="s">
        <v>69</v>
      </c>
      <c r="F34" s="77" t="s">
        <v>106</v>
      </c>
      <c r="G34" s="77" t="s">
        <v>107</v>
      </c>
      <c r="H34" s="11">
        <v>40</v>
      </c>
      <c r="I34" s="11">
        <v>25</v>
      </c>
      <c r="J34" s="11">
        <v>15</v>
      </c>
      <c r="K34" s="11" t="s">
        <v>390</v>
      </c>
      <c r="L34" s="11" t="s">
        <v>386</v>
      </c>
    </row>
    <row r="35" ht="30" customHeight="1" spans="1:12">
      <c r="A35" s="76">
        <f>SUBTOTAL(103,$C$6:C35)</f>
        <v>30</v>
      </c>
      <c r="B35" s="11" t="s">
        <v>72</v>
      </c>
      <c r="C35" s="11" t="s">
        <v>112</v>
      </c>
      <c r="D35" s="11" t="s">
        <v>391</v>
      </c>
      <c r="E35" s="11" t="s">
        <v>69</v>
      </c>
      <c r="F35" s="77" t="s">
        <v>70</v>
      </c>
      <c r="G35" s="77" t="s">
        <v>71</v>
      </c>
      <c r="H35" s="11">
        <v>48</v>
      </c>
      <c r="I35" s="11">
        <v>25</v>
      </c>
      <c r="J35" s="11">
        <v>23</v>
      </c>
      <c r="K35" s="11" t="s">
        <v>392</v>
      </c>
      <c r="L35" s="11" t="s">
        <v>393</v>
      </c>
    </row>
    <row r="36" ht="30" customHeight="1" spans="1:12">
      <c r="A36" s="76">
        <f>SUBTOTAL(103,$C$6:C36)</f>
        <v>31</v>
      </c>
      <c r="B36" s="11" t="s">
        <v>72</v>
      </c>
      <c r="C36" s="11" t="s">
        <v>112</v>
      </c>
      <c r="D36" s="11" t="s">
        <v>394</v>
      </c>
      <c r="E36" s="11" t="s">
        <v>69</v>
      </c>
      <c r="F36" s="77" t="s">
        <v>106</v>
      </c>
      <c r="G36" s="77" t="s">
        <v>107</v>
      </c>
      <c r="H36" s="11">
        <v>25</v>
      </c>
      <c r="I36" s="11">
        <v>25</v>
      </c>
      <c r="J36" s="11">
        <v>0</v>
      </c>
      <c r="K36" s="11" t="s">
        <v>395</v>
      </c>
      <c r="L36" s="11" t="s">
        <v>386</v>
      </c>
    </row>
    <row r="37" ht="30" customHeight="1" spans="1:12">
      <c r="A37" s="76">
        <f>SUBTOTAL(103,$C$6:C37)</f>
        <v>32</v>
      </c>
      <c r="B37" s="11" t="s">
        <v>72</v>
      </c>
      <c r="C37" s="11" t="s">
        <v>117</v>
      </c>
      <c r="D37" s="11" t="s">
        <v>396</v>
      </c>
      <c r="E37" s="11" t="s">
        <v>69</v>
      </c>
      <c r="F37" s="77" t="s">
        <v>70</v>
      </c>
      <c r="G37" s="77" t="s">
        <v>71</v>
      </c>
      <c r="H37" s="11">
        <v>22</v>
      </c>
      <c r="I37" s="11">
        <v>20</v>
      </c>
      <c r="J37" s="11">
        <v>2</v>
      </c>
      <c r="K37" s="11" t="s">
        <v>397</v>
      </c>
      <c r="L37" s="11" t="s">
        <v>393</v>
      </c>
    </row>
    <row r="38" ht="30" customHeight="1" spans="1:12">
      <c r="A38" s="76">
        <f>SUBTOTAL(103,$C$6:C38)</f>
        <v>33</v>
      </c>
      <c r="B38" s="11" t="s">
        <v>72</v>
      </c>
      <c r="C38" s="11" t="s">
        <v>117</v>
      </c>
      <c r="D38" s="11" t="s">
        <v>398</v>
      </c>
      <c r="E38" s="11" t="s">
        <v>69</v>
      </c>
      <c r="F38" s="77" t="s">
        <v>106</v>
      </c>
      <c r="G38" s="77" t="s">
        <v>107</v>
      </c>
      <c r="H38" s="11">
        <v>30</v>
      </c>
      <c r="I38" s="11">
        <v>20</v>
      </c>
      <c r="J38" s="11">
        <v>10</v>
      </c>
      <c r="K38" s="11" t="s">
        <v>399</v>
      </c>
      <c r="L38" s="11" t="s">
        <v>386</v>
      </c>
    </row>
    <row r="39" ht="30" customHeight="1" spans="1:12">
      <c r="A39" s="76">
        <f>SUBTOTAL(103,$C$6:C39)</f>
        <v>34</v>
      </c>
      <c r="B39" s="11" t="s">
        <v>72</v>
      </c>
      <c r="C39" s="11" t="s">
        <v>117</v>
      </c>
      <c r="D39" s="11" t="s">
        <v>400</v>
      </c>
      <c r="E39" s="11" t="s">
        <v>80</v>
      </c>
      <c r="F39" s="77" t="s">
        <v>201</v>
      </c>
      <c r="G39" s="77" t="s">
        <v>202</v>
      </c>
      <c r="H39" s="11">
        <v>25</v>
      </c>
      <c r="I39" s="11">
        <v>20</v>
      </c>
      <c r="J39" s="11">
        <v>5</v>
      </c>
      <c r="K39" s="11" t="s">
        <v>401</v>
      </c>
      <c r="L39" s="11" t="s">
        <v>386</v>
      </c>
    </row>
  </sheetData>
  <mergeCells count="16">
    <mergeCell ref="A1:L1"/>
    <mergeCell ref="E2:G2"/>
    <mergeCell ref="I2:J2"/>
    <mergeCell ref="A5:L5"/>
    <mergeCell ref="A2:A4"/>
    <mergeCell ref="B2:B4"/>
    <mergeCell ref="C2:C4"/>
    <mergeCell ref="D2:D4"/>
    <mergeCell ref="E3:E4"/>
    <mergeCell ref="F3:F4"/>
    <mergeCell ref="G3:G4"/>
    <mergeCell ref="H2:H4"/>
    <mergeCell ref="I3:I4"/>
    <mergeCell ref="J3:J4"/>
    <mergeCell ref="K2:K4"/>
    <mergeCell ref="L2:L4"/>
  </mergeCells>
  <pageMargins left="0.751388888888889" right="0.751388888888889" top="1" bottom="1" header="0.5" footer="0.5"/>
  <pageSetup paperSize="9" scale="87"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8"/>
  <sheetViews>
    <sheetView workbookViewId="0">
      <selection activeCell="A1" sqref="A1:R1"/>
    </sheetView>
  </sheetViews>
  <sheetFormatPr defaultColWidth="9" defaultRowHeight="13.5" outlineLevelRow="7"/>
  <cols>
    <col min="1" max="3" width="6.875" customWidth="1"/>
    <col min="5" max="7" width="6.625" customWidth="1"/>
    <col min="8" max="10" width="7.25" customWidth="1"/>
    <col min="11" max="18" width="7.125" customWidth="1"/>
  </cols>
  <sheetData>
    <row r="1" s="1" customFormat="1" ht="39" customHeight="1" spans="1:18">
      <c r="A1" s="64" t="s">
        <v>402</v>
      </c>
      <c r="B1" s="65"/>
      <c r="C1" s="65"/>
      <c r="D1" s="65"/>
      <c r="E1" s="65"/>
      <c r="F1" s="65"/>
      <c r="G1" s="65"/>
      <c r="H1" s="65"/>
      <c r="I1" s="65"/>
      <c r="J1" s="65"/>
      <c r="K1" s="65"/>
      <c r="L1" s="65"/>
      <c r="M1" s="65"/>
      <c r="N1" s="65"/>
      <c r="O1" s="65"/>
      <c r="P1" s="65"/>
      <c r="Q1" s="65"/>
      <c r="R1" s="65"/>
    </row>
    <row r="2" s="1" customFormat="1" ht="56" customHeight="1" spans="1:18">
      <c r="A2" s="61" t="s">
        <v>2</v>
      </c>
      <c r="B2" s="61" t="s">
        <v>51</v>
      </c>
      <c r="C2" s="61" t="s">
        <v>52</v>
      </c>
      <c r="D2" s="61" t="s">
        <v>53</v>
      </c>
      <c r="E2" s="61" t="s">
        <v>50</v>
      </c>
      <c r="F2" s="61"/>
      <c r="G2" s="61"/>
      <c r="H2" s="61" t="s">
        <v>55</v>
      </c>
      <c r="I2" s="61" t="s">
        <v>56</v>
      </c>
      <c r="J2" s="61"/>
      <c r="K2" s="61" t="s">
        <v>57</v>
      </c>
      <c r="L2" s="61" t="s">
        <v>58</v>
      </c>
      <c r="M2" s="61" t="s">
        <v>65</v>
      </c>
      <c r="N2" s="61" t="s">
        <v>9</v>
      </c>
      <c r="O2" s="61"/>
      <c r="P2" s="61" t="s">
        <v>59</v>
      </c>
      <c r="Q2" s="61" t="s">
        <v>60</v>
      </c>
      <c r="R2" s="61" t="s">
        <v>7</v>
      </c>
    </row>
    <row r="3" s="1" customFormat="1" ht="56" customHeight="1" spans="1:18">
      <c r="A3" s="61"/>
      <c r="B3" s="61"/>
      <c r="C3" s="61"/>
      <c r="D3" s="61"/>
      <c r="E3" s="61" t="s">
        <v>3</v>
      </c>
      <c r="F3" s="61" t="s">
        <v>61</v>
      </c>
      <c r="G3" s="61" t="s">
        <v>403</v>
      </c>
      <c r="H3" s="61"/>
      <c r="I3" s="61" t="s">
        <v>63</v>
      </c>
      <c r="J3" s="61" t="s">
        <v>64</v>
      </c>
      <c r="K3" s="61"/>
      <c r="L3" s="61"/>
      <c r="M3" s="61"/>
      <c r="N3" s="61" t="s">
        <v>67</v>
      </c>
      <c r="O3" s="61" t="s">
        <v>68</v>
      </c>
      <c r="P3" s="61"/>
      <c r="Q3" s="61"/>
      <c r="R3" s="61"/>
    </row>
    <row r="4" s="19" customFormat="1" ht="40" customHeight="1" spans="1:18">
      <c r="A4" s="61">
        <v>1</v>
      </c>
      <c r="B4" s="66" t="s">
        <v>72</v>
      </c>
      <c r="C4" s="66" t="s">
        <v>73</v>
      </c>
      <c r="D4" s="61" t="s">
        <v>404</v>
      </c>
      <c r="E4" s="66" t="s">
        <v>80</v>
      </c>
      <c r="F4" s="66" t="s">
        <v>81</v>
      </c>
      <c r="G4" s="66" t="s">
        <v>93</v>
      </c>
      <c r="H4" s="61"/>
      <c r="I4" s="11">
        <v>2023.01</v>
      </c>
      <c r="J4" s="11">
        <v>2023.12</v>
      </c>
      <c r="K4" s="61"/>
      <c r="L4" s="61"/>
      <c r="M4" s="61">
        <v>20</v>
      </c>
      <c r="N4" s="61">
        <v>20</v>
      </c>
      <c r="O4" s="61"/>
      <c r="P4" s="11"/>
      <c r="Q4" s="11"/>
      <c r="R4" s="61" t="s">
        <v>405</v>
      </c>
    </row>
    <row r="5" s="19" customFormat="1" ht="40" customHeight="1" spans="1:18">
      <c r="A5" s="61"/>
      <c r="B5" s="67"/>
      <c r="C5" s="67"/>
      <c r="D5" s="61"/>
      <c r="E5" s="67"/>
      <c r="F5" s="67"/>
      <c r="G5" s="67"/>
      <c r="H5" s="61"/>
      <c r="I5" s="61">
        <v>2023.05</v>
      </c>
      <c r="J5" s="61">
        <v>2023.08</v>
      </c>
      <c r="K5" s="61"/>
      <c r="L5" s="61"/>
      <c r="M5" s="61">
        <v>15</v>
      </c>
      <c r="N5" s="61">
        <v>15</v>
      </c>
      <c r="O5" s="61"/>
      <c r="P5" s="11"/>
      <c r="Q5" s="11"/>
      <c r="R5" s="61" t="s">
        <v>406</v>
      </c>
    </row>
    <row r="6" s="19" customFormat="1" ht="40" customHeight="1" spans="1:18">
      <c r="A6" s="61">
        <v>2</v>
      </c>
      <c r="B6" s="66" t="s">
        <v>72</v>
      </c>
      <c r="C6" s="66" t="s">
        <v>127</v>
      </c>
      <c r="D6" s="61" t="s">
        <v>407</v>
      </c>
      <c r="E6" s="66" t="s">
        <v>69</v>
      </c>
      <c r="F6" s="66" t="s">
        <v>70</v>
      </c>
      <c r="G6" s="66" t="s">
        <v>71</v>
      </c>
      <c r="H6" s="61"/>
      <c r="I6" s="11">
        <v>2023.6</v>
      </c>
      <c r="J6" s="11"/>
      <c r="K6" s="61"/>
      <c r="L6" s="61"/>
      <c r="M6" s="11">
        <v>45</v>
      </c>
      <c r="N6" s="11">
        <v>38</v>
      </c>
      <c r="O6" s="11">
        <v>7</v>
      </c>
      <c r="P6" s="61"/>
      <c r="Q6" s="61"/>
      <c r="R6" s="61" t="s">
        <v>405</v>
      </c>
    </row>
    <row r="7" s="19" customFormat="1" ht="40" customHeight="1" spans="1:18">
      <c r="A7" s="61"/>
      <c r="B7" s="67"/>
      <c r="C7" s="67"/>
      <c r="D7" s="61"/>
      <c r="E7" s="67"/>
      <c r="F7" s="67"/>
      <c r="G7" s="67"/>
      <c r="H7" s="61"/>
      <c r="I7" s="11">
        <v>2023.8</v>
      </c>
      <c r="J7" s="11"/>
      <c r="K7" s="61"/>
      <c r="L7" s="61"/>
      <c r="M7" s="11">
        <v>31</v>
      </c>
      <c r="N7" s="11">
        <v>19</v>
      </c>
      <c r="O7" s="11">
        <v>12</v>
      </c>
      <c r="P7" s="61"/>
      <c r="Q7" s="61"/>
      <c r="R7" s="61" t="s">
        <v>406</v>
      </c>
    </row>
    <row r="8" s="1" customFormat="1" ht="33" customHeight="1" spans="1:18">
      <c r="A8" s="68" t="s">
        <v>408</v>
      </c>
      <c r="B8" s="68"/>
      <c r="C8" s="68"/>
      <c r="D8" s="68"/>
      <c r="E8" s="68"/>
      <c r="F8" s="68"/>
      <c r="G8" s="68"/>
      <c r="H8" s="68"/>
      <c r="I8" s="68"/>
      <c r="J8" s="68"/>
      <c r="K8" s="68"/>
      <c r="L8" s="68"/>
      <c r="M8" s="68"/>
      <c r="N8" s="68"/>
      <c r="O8" s="68"/>
      <c r="P8" s="68"/>
      <c r="Q8" s="68"/>
      <c r="R8" s="68"/>
    </row>
  </sheetData>
  <mergeCells count="30">
    <mergeCell ref="A1:R1"/>
    <mergeCell ref="E2:G2"/>
    <mergeCell ref="I2:J2"/>
    <mergeCell ref="N2:O2"/>
    <mergeCell ref="A8:R8"/>
    <mergeCell ref="A2:A3"/>
    <mergeCell ref="A4:A5"/>
    <mergeCell ref="A6:A7"/>
    <mergeCell ref="B2:B3"/>
    <mergeCell ref="B4:B5"/>
    <mergeCell ref="B6:B7"/>
    <mergeCell ref="C2:C3"/>
    <mergeCell ref="C4:C5"/>
    <mergeCell ref="C6:C7"/>
    <mergeCell ref="D2:D3"/>
    <mergeCell ref="D4:D5"/>
    <mergeCell ref="D6:D7"/>
    <mergeCell ref="E4:E5"/>
    <mergeCell ref="E6:E7"/>
    <mergeCell ref="F4:F5"/>
    <mergeCell ref="F6:F7"/>
    <mergeCell ref="G4:G5"/>
    <mergeCell ref="G6:G7"/>
    <mergeCell ref="H2:H3"/>
    <mergeCell ref="K2:K3"/>
    <mergeCell ref="L2:L3"/>
    <mergeCell ref="M2:M3"/>
    <mergeCell ref="P2:P3"/>
    <mergeCell ref="Q2:Q3"/>
    <mergeCell ref="R2:R3"/>
  </mergeCells>
  <pageMargins left="0.75" right="0.75" top="1" bottom="1" header="0.5" footer="0.5"/>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11"/>
  <sheetViews>
    <sheetView tabSelected="1" workbookViewId="0">
      <pane ySplit="4" topLeftCell="A103" activePane="bottomLeft" state="frozen"/>
      <selection/>
      <selection pane="bottomLeft" activeCell="N5" sqref="N5:P111"/>
    </sheetView>
  </sheetViews>
  <sheetFormatPr defaultColWidth="9" defaultRowHeight="13.5"/>
  <cols>
    <col min="7" max="7" width="20.75" customWidth="1"/>
    <col min="13" max="13" width="25.5" customWidth="1"/>
    <col min="14" max="14" width="7.75" customWidth="1"/>
    <col min="15" max="20" width="5.375" customWidth="1"/>
    <col min="21" max="22" width="7.75" customWidth="1"/>
    <col min="23" max="23" width="25" customWidth="1"/>
    <col min="24" max="24" width="24" customWidth="1"/>
  </cols>
  <sheetData>
    <row r="1" ht="34" customHeight="1" spans="1:25">
      <c r="A1" s="26" t="s">
        <v>409</v>
      </c>
      <c r="B1" s="27"/>
      <c r="C1" s="27"/>
      <c r="D1" s="27"/>
      <c r="E1" s="27"/>
      <c r="F1" s="27"/>
      <c r="G1" s="27"/>
      <c r="H1" s="27"/>
      <c r="I1" s="27"/>
      <c r="J1" s="27"/>
      <c r="K1" s="27"/>
      <c r="L1" s="27"/>
      <c r="M1" s="34"/>
      <c r="N1" s="27"/>
      <c r="O1" s="27"/>
      <c r="P1" s="27"/>
      <c r="Q1" s="27"/>
      <c r="R1" s="27"/>
      <c r="S1" s="27"/>
      <c r="T1" s="27"/>
      <c r="U1" s="27"/>
      <c r="V1" s="27"/>
      <c r="W1" s="27"/>
      <c r="X1" s="27"/>
      <c r="Y1" s="27"/>
    </row>
    <row r="2" ht="28" customHeight="1" spans="1:25">
      <c r="A2" s="28" t="s">
        <v>2</v>
      </c>
      <c r="B2" s="28" t="s">
        <v>50</v>
      </c>
      <c r="C2" s="28"/>
      <c r="D2" s="28"/>
      <c r="E2" s="28" t="s">
        <v>51</v>
      </c>
      <c r="F2" s="28" t="s">
        <v>52</v>
      </c>
      <c r="G2" s="28" t="s">
        <v>53</v>
      </c>
      <c r="H2" s="28" t="s">
        <v>54</v>
      </c>
      <c r="I2" s="28" t="s">
        <v>55</v>
      </c>
      <c r="J2" s="28" t="s">
        <v>56</v>
      </c>
      <c r="K2" s="28"/>
      <c r="L2" s="28" t="s">
        <v>57</v>
      </c>
      <c r="M2" s="35" t="s">
        <v>58</v>
      </c>
      <c r="N2" s="28" t="s">
        <v>5</v>
      </c>
      <c r="O2" s="28"/>
      <c r="P2" s="28"/>
      <c r="Q2" s="28" t="s">
        <v>6</v>
      </c>
      <c r="R2" s="28"/>
      <c r="S2" s="28"/>
      <c r="T2" s="28"/>
      <c r="U2" s="28"/>
      <c r="V2" s="28"/>
      <c r="W2" s="28" t="s">
        <v>59</v>
      </c>
      <c r="X2" s="28" t="s">
        <v>60</v>
      </c>
      <c r="Y2" s="28" t="s">
        <v>7</v>
      </c>
    </row>
    <row r="3" ht="15.9" customHeight="1" spans="1:25">
      <c r="A3" s="28"/>
      <c r="B3" s="28" t="s">
        <v>3</v>
      </c>
      <c r="C3" s="28" t="s">
        <v>61</v>
      </c>
      <c r="D3" s="28" t="s">
        <v>62</v>
      </c>
      <c r="E3" s="28"/>
      <c r="F3" s="28"/>
      <c r="G3" s="28"/>
      <c r="H3" s="28"/>
      <c r="I3" s="28"/>
      <c r="J3" s="28" t="s">
        <v>63</v>
      </c>
      <c r="K3" s="28" t="s">
        <v>64</v>
      </c>
      <c r="L3" s="28"/>
      <c r="M3" s="35"/>
      <c r="N3" s="28" t="s">
        <v>65</v>
      </c>
      <c r="O3" s="28" t="s">
        <v>9</v>
      </c>
      <c r="P3" s="28"/>
      <c r="Q3" s="28" t="s">
        <v>66</v>
      </c>
      <c r="R3" s="28" t="s">
        <v>11</v>
      </c>
      <c r="S3" s="28" t="s">
        <v>12</v>
      </c>
      <c r="T3" s="28" t="s">
        <v>9</v>
      </c>
      <c r="U3" s="28"/>
      <c r="V3" s="28"/>
      <c r="W3" s="28"/>
      <c r="X3" s="28"/>
      <c r="Y3" s="28"/>
    </row>
    <row r="4" ht="67.5" spans="1:25">
      <c r="A4" s="28"/>
      <c r="B4" s="28"/>
      <c r="C4" s="28"/>
      <c r="D4" s="28"/>
      <c r="E4" s="28"/>
      <c r="F4" s="28"/>
      <c r="G4" s="28"/>
      <c r="H4" s="28"/>
      <c r="I4" s="28"/>
      <c r="J4" s="28"/>
      <c r="K4" s="28"/>
      <c r="L4" s="28"/>
      <c r="M4" s="35"/>
      <c r="N4" s="28"/>
      <c r="O4" s="28" t="s">
        <v>67</v>
      </c>
      <c r="P4" s="28" t="s">
        <v>68</v>
      </c>
      <c r="Q4" s="28"/>
      <c r="R4" s="28"/>
      <c r="S4" s="28"/>
      <c r="T4" s="28" t="s">
        <v>15</v>
      </c>
      <c r="U4" s="28" t="s">
        <v>16</v>
      </c>
      <c r="V4" s="28" t="s">
        <v>17</v>
      </c>
      <c r="W4" s="28"/>
      <c r="X4" s="28"/>
      <c r="Y4" s="28"/>
    </row>
    <row r="5" ht="39" customHeight="1" spans="1:25">
      <c r="A5" s="29">
        <f>SUBTOTAL(103,$L$5:L5)</f>
        <v>1</v>
      </c>
      <c r="B5" s="29" t="s">
        <v>69</v>
      </c>
      <c r="C5" s="29" t="s">
        <v>106</v>
      </c>
      <c r="D5" s="29" t="s">
        <v>410</v>
      </c>
      <c r="E5" s="29" t="s">
        <v>236</v>
      </c>
      <c r="F5" s="29" t="s">
        <v>411</v>
      </c>
      <c r="G5" s="29" t="s">
        <v>412</v>
      </c>
      <c r="H5" s="29" t="s">
        <v>75</v>
      </c>
      <c r="I5" s="29" t="s">
        <v>411</v>
      </c>
      <c r="J5" s="29">
        <v>2023.3</v>
      </c>
      <c r="K5" s="29">
        <v>2023.12</v>
      </c>
      <c r="L5" s="29" t="s">
        <v>411</v>
      </c>
      <c r="M5" s="36" t="s">
        <v>413</v>
      </c>
      <c r="N5" s="29">
        <v>40</v>
      </c>
      <c r="O5" s="29">
        <v>40</v>
      </c>
      <c r="P5" s="29">
        <v>0</v>
      </c>
      <c r="Q5" s="29">
        <v>1</v>
      </c>
      <c r="R5" s="29">
        <v>40</v>
      </c>
      <c r="S5" s="29">
        <v>120</v>
      </c>
      <c r="T5" s="29">
        <v>1</v>
      </c>
      <c r="U5" s="29">
        <v>10</v>
      </c>
      <c r="V5" s="29">
        <v>31</v>
      </c>
      <c r="W5" s="29" t="s">
        <v>191</v>
      </c>
      <c r="X5" s="29" t="s">
        <v>414</v>
      </c>
      <c r="Y5" s="43"/>
    </row>
    <row r="6" ht="102" customHeight="1" spans="1:25">
      <c r="A6" s="29">
        <f>SUBTOTAL(103,$L$5:L6)</f>
        <v>2</v>
      </c>
      <c r="B6" s="29" t="s">
        <v>69</v>
      </c>
      <c r="C6" s="29" t="s">
        <v>106</v>
      </c>
      <c r="D6" s="29" t="s">
        <v>107</v>
      </c>
      <c r="E6" s="29" t="s">
        <v>236</v>
      </c>
      <c r="F6" s="29" t="s">
        <v>411</v>
      </c>
      <c r="G6" s="29" t="s">
        <v>415</v>
      </c>
      <c r="H6" s="29" t="s">
        <v>75</v>
      </c>
      <c r="I6" s="29" t="s">
        <v>411</v>
      </c>
      <c r="J6" s="29">
        <v>2023.2</v>
      </c>
      <c r="K6" s="29">
        <v>2023.11</v>
      </c>
      <c r="L6" s="29" t="s">
        <v>411</v>
      </c>
      <c r="M6" s="36" t="s">
        <v>416</v>
      </c>
      <c r="N6" s="29">
        <v>190</v>
      </c>
      <c r="O6" s="29">
        <v>65</v>
      </c>
      <c r="P6" s="29">
        <v>125</v>
      </c>
      <c r="Q6" s="29">
        <v>1</v>
      </c>
      <c r="R6" s="29">
        <v>989</v>
      </c>
      <c r="S6" s="29">
        <v>2536</v>
      </c>
      <c r="T6" s="29">
        <v>1</v>
      </c>
      <c r="U6" s="29">
        <v>82</v>
      </c>
      <c r="V6" s="29">
        <v>228</v>
      </c>
      <c r="W6" s="29" t="s">
        <v>417</v>
      </c>
      <c r="X6" s="29" t="s">
        <v>418</v>
      </c>
      <c r="Y6" s="43"/>
    </row>
    <row r="7" ht="31" customHeight="1" spans="1:25">
      <c r="A7" s="29">
        <f>SUBTOTAL(103,$L$5:L7)</f>
        <v>3</v>
      </c>
      <c r="B7" s="29" t="s">
        <v>69</v>
      </c>
      <c r="C7" s="29" t="s">
        <v>70</v>
      </c>
      <c r="D7" s="29" t="s">
        <v>71</v>
      </c>
      <c r="E7" s="29" t="s">
        <v>236</v>
      </c>
      <c r="F7" s="29" t="s">
        <v>411</v>
      </c>
      <c r="G7" s="29" t="s">
        <v>419</v>
      </c>
      <c r="H7" s="29" t="s">
        <v>75</v>
      </c>
      <c r="I7" s="29" t="s">
        <v>411</v>
      </c>
      <c r="J7" s="29">
        <v>2023.2</v>
      </c>
      <c r="K7" s="29">
        <v>2023.5</v>
      </c>
      <c r="L7" s="29" t="s">
        <v>411</v>
      </c>
      <c r="M7" s="30" t="s">
        <v>420</v>
      </c>
      <c r="N7" s="29">
        <v>36</v>
      </c>
      <c r="O7" s="29">
        <v>36</v>
      </c>
      <c r="P7" s="29">
        <v>0</v>
      </c>
      <c r="Q7" s="29">
        <v>1</v>
      </c>
      <c r="R7" s="29">
        <v>460</v>
      </c>
      <c r="S7" s="29">
        <v>1065</v>
      </c>
      <c r="T7" s="29">
        <v>1</v>
      </c>
      <c r="U7" s="29">
        <v>35</v>
      </c>
      <c r="V7" s="29">
        <v>101</v>
      </c>
      <c r="W7" s="29" t="s">
        <v>421</v>
      </c>
      <c r="X7" s="29" t="s">
        <v>422</v>
      </c>
      <c r="Y7" s="43"/>
    </row>
    <row r="8" ht="37" customHeight="1" spans="1:25">
      <c r="A8" s="29">
        <f>SUBTOTAL(103,$L$5:L8)</f>
        <v>4</v>
      </c>
      <c r="B8" s="29" t="s">
        <v>80</v>
      </c>
      <c r="C8" s="29" t="s">
        <v>201</v>
      </c>
      <c r="D8" s="29" t="s">
        <v>202</v>
      </c>
      <c r="E8" s="29" t="s">
        <v>236</v>
      </c>
      <c r="F8" s="29" t="s">
        <v>237</v>
      </c>
      <c r="G8" s="29" t="s">
        <v>423</v>
      </c>
      <c r="H8" s="29" t="s">
        <v>75</v>
      </c>
      <c r="I8" s="29" t="s">
        <v>424</v>
      </c>
      <c r="J8" s="29">
        <v>2023.1</v>
      </c>
      <c r="K8" s="29">
        <v>2023.12</v>
      </c>
      <c r="L8" s="29" t="s">
        <v>237</v>
      </c>
      <c r="M8" s="30" t="s">
        <v>425</v>
      </c>
      <c r="N8" s="29">
        <v>25</v>
      </c>
      <c r="O8" s="29">
        <v>20</v>
      </c>
      <c r="P8" s="29">
        <v>5</v>
      </c>
      <c r="Q8" s="29">
        <v>1</v>
      </c>
      <c r="R8" s="29">
        <v>90</v>
      </c>
      <c r="S8" s="29">
        <v>410</v>
      </c>
      <c r="T8" s="29">
        <v>0</v>
      </c>
      <c r="U8" s="29">
        <v>17</v>
      </c>
      <c r="V8" s="29">
        <v>48</v>
      </c>
      <c r="W8" s="29" t="s">
        <v>426</v>
      </c>
      <c r="X8" s="29" t="s">
        <v>79</v>
      </c>
      <c r="Y8" s="43"/>
    </row>
    <row r="9" ht="37" customHeight="1" spans="1:25">
      <c r="A9" s="29">
        <f>SUBTOTAL(103,$L$5:L9)</f>
        <v>5</v>
      </c>
      <c r="B9" s="29" t="s">
        <v>69</v>
      </c>
      <c r="C9" s="29" t="s">
        <v>106</v>
      </c>
      <c r="D9" s="29" t="s">
        <v>410</v>
      </c>
      <c r="E9" s="29" t="s">
        <v>236</v>
      </c>
      <c r="F9" s="29" t="s">
        <v>278</v>
      </c>
      <c r="G9" s="29" t="s">
        <v>427</v>
      </c>
      <c r="H9" s="29" t="s">
        <v>75</v>
      </c>
      <c r="I9" s="29" t="s">
        <v>278</v>
      </c>
      <c r="J9" s="29">
        <v>2023.3</v>
      </c>
      <c r="K9" s="29">
        <v>2023.12</v>
      </c>
      <c r="L9" s="29" t="s">
        <v>278</v>
      </c>
      <c r="M9" s="30" t="s">
        <v>413</v>
      </c>
      <c r="N9" s="29">
        <v>40</v>
      </c>
      <c r="O9" s="29">
        <v>40</v>
      </c>
      <c r="P9" s="29">
        <v>0</v>
      </c>
      <c r="Q9" s="29">
        <v>1</v>
      </c>
      <c r="R9" s="29">
        <v>42</v>
      </c>
      <c r="S9" s="29">
        <v>126</v>
      </c>
      <c r="T9" s="29">
        <v>1</v>
      </c>
      <c r="U9" s="29">
        <v>11</v>
      </c>
      <c r="V9" s="29">
        <v>34</v>
      </c>
      <c r="W9" s="29" t="s">
        <v>191</v>
      </c>
      <c r="X9" s="29" t="s">
        <v>414</v>
      </c>
      <c r="Y9" s="43"/>
    </row>
    <row r="10" ht="30" customHeight="1" spans="1:25">
      <c r="A10" s="29">
        <f>SUBTOTAL(103,$L$5:L10)</f>
        <v>6</v>
      </c>
      <c r="B10" s="29" t="s">
        <v>69</v>
      </c>
      <c r="C10" s="29" t="s">
        <v>70</v>
      </c>
      <c r="D10" s="29" t="s">
        <v>71</v>
      </c>
      <c r="E10" s="29" t="s">
        <v>236</v>
      </c>
      <c r="F10" s="29" t="s">
        <v>278</v>
      </c>
      <c r="G10" s="29" t="s">
        <v>428</v>
      </c>
      <c r="H10" s="29" t="s">
        <v>75</v>
      </c>
      <c r="I10" s="29" t="s">
        <v>278</v>
      </c>
      <c r="J10" s="29">
        <v>2023.1</v>
      </c>
      <c r="K10" s="29">
        <v>2023.2</v>
      </c>
      <c r="L10" s="29" t="s">
        <v>278</v>
      </c>
      <c r="M10" s="30" t="s">
        <v>429</v>
      </c>
      <c r="N10" s="29">
        <v>32.5</v>
      </c>
      <c r="O10" s="29">
        <v>32.5</v>
      </c>
      <c r="P10" s="29">
        <v>0</v>
      </c>
      <c r="Q10" s="29">
        <v>1</v>
      </c>
      <c r="R10" s="29">
        <v>87</v>
      </c>
      <c r="S10" s="29">
        <v>346</v>
      </c>
      <c r="T10" s="29">
        <v>1</v>
      </c>
      <c r="U10" s="29">
        <v>10</v>
      </c>
      <c r="V10" s="29">
        <v>37</v>
      </c>
      <c r="W10" s="29" t="s">
        <v>421</v>
      </c>
      <c r="X10" s="29" t="s">
        <v>430</v>
      </c>
      <c r="Y10" s="43"/>
    </row>
    <row r="11" ht="37" customHeight="1" spans="1:25">
      <c r="A11" s="29">
        <f>SUBTOTAL(103,$L$5:L11)</f>
        <v>7</v>
      </c>
      <c r="B11" s="29" t="s">
        <v>69</v>
      </c>
      <c r="C11" s="29" t="s">
        <v>106</v>
      </c>
      <c r="D11" s="29" t="s">
        <v>107</v>
      </c>
      <c r="E11" s="29" t="s">
        <v>236</v>
      </c>
      <c r="F11" s="29" t="s">
        <v>278</v>
      </c>
      <c r="G11" s="29" t="s">
        <v>431</v>
      </c>
      <c r="H11" s="29" t="s">
        <v>75</v>
      </c>
      <c r="I11" s="29" t="s">
        <v>278</v>
      </c>
      <c r="J11" s="29">
        <v>2023.1</v>
      </c>
      <c r="K11" s="29">
        <v>2023.12</v>
      </c>
      <c r="L11" s="29" t="s">
        <v>278</v>
      </c>
      <c r="M11" s="30" t="s">
        <v>432</v>
      </c>
      <c r="N11" s="29">
        <v>68</v>
      </c>
      <c r="O11" s="29">
        <v>68</v>
      </c>
      <c r="P11" s="29">
        <v>0</v>
      </c>
      <c r="Q11" s="29">
        <v>1</v>
      </c>
      <c r="R11" s="29">
        <v>518</v>
      </c>
      <c r="S11" s="29">
        <v>1618</v>
      </c>
      <c r="T11" s="29">
        <v>1</v>
      </c>
      <c r="U11" s="29">
        <v>51</v>
      </c>
      <c r="V11" s="29">
        <v>206</v>
      </c>
      <c r="W11" s="29" t="s">
        <v>433</v>
      </c>
      <c r="X11" s="29" t="s">
        <v>434</v>
      </c>
      <c r="Y11" s="43"/>
    </row>
    <row r="12" ht="37" customHeight="1" spans="1:25">
      <c r="A12" s="29">
        <f>SUBTOTAL(103,$L$5:L12)</f>
        <v>8</v>
      </c>
      <c r="B12" s="29" t="s">
        <v>69</v>
      </c>
      <c r="C12" s="30" t="s">
        <v>70</v>
      </c>
      <c r="D12" s="30" t="s">
        <v>71</v>
      </c>
      <c r="E12" s="30" t="s">
        <v>236</v>
      </c>
      <c r="F12" s="30" t="s">
        <v>237</v>
      </c>
      <c r="G12" s="30" t="s">
        <v>238</v>
      </c>
      <c r="H12" s="30" t="s">
        <v>75</v>
      </c>
      <c r="I12" s="30" t="s">
        <v>239</v>
      </c>
      <c r="J12" s="30">
        <v>2023.8</v>
      </c>
      <c r="K12" s="30">
        <v>2023.11</v>
      </c>
      <c r="L12" s="30" t="s">
        <v>237</v>
      </c>
      <c r="M12" s="36" t="s">
        <v>240</v>
      </c>
      <c r="N12" s="30">
        <v>30</v>
      </c>
      <c r="O12" s="30">
        <v>30</v>
      </c>
      <c r="P12" s="30">
        <v>0</v>
      </c>
      <c r="Q12" s="30">
        <v>1</v>
      </c>
      <c r="R12" s="30">
        <v>240</v>
      </c>
      <c r="S12" s="30">
        <v>900</v>
      </c>
      <c r="T12" s="30">
        <v>0</v>
      </c>
      <c r="U12" s="30">
        <v>36</v>
      </c>
      <c r="V12" s="30">
        <v>98</v>
      </c>
      <c r="W12" s="30" t="s">
        <v>241</v>
      </c>
      <c r="X12" s="30" t="s">
        <v>242</v>
      </c>
      <c r="Y12" s="43"/>
    </row>
    <row r="13" ht="37" customHeight="1" spans="1:25">
      <c r="A13" s="29">
        <f>SUBTOTAL(103,$L$5:L13)</f>
        <v>9</v>
      </c>
      <c r="B13" s="30" t="s">
        <v>243</v>
      </c>
      <c r="C13" s="30" t="s">
        <v>81</v>
      </c>
      <c r="D13" s="30" t="s">
        <v>82</v>
      </c>
      <c r="E13" s="30" t="s">
        <v>236</v>
      </c>
      <c r="F13" s="30" t="s">
        <v>244</v>
      </c>
      <c r="G13" s="30" t="s">
        <v>245</v>
      </c>
      <c r="H13" s="30" t="s">
        <v>75</v>
      </c>
      <c r="I13" s="30" t="s">
        <v>246</v>
      </c>
      <c r="J13" s="30">
        <v>2023.8</v>
      </c>
      <c r="K13" s="30">
        <v>2023.9</v>
      </c>
      <c r="L13" s="30" t="s">
        <v>244</v>
      </c>
      <c r="M13" s="36" t="s">
        <v>247</v>
      </c>
      <c r="N13" s="30">
        <v>22</v>
      </c>
      <c r="O13" s="30">
        <v>20</v>
      </c>
      <c r="P13" s="30">
        <v>2</v>
      </c>
      <c r="Q13" s="30">
        <v>1</v>
      </c>
      <c r="R13" s="30">
        <v>78</v>
      </c>
      <c r="S13" s="30">
        <v>260</v>
      </c>
      <c r="T13" s="30">
        <v>0</v>
      </c>
      <c r="U13" s="30">
        <v>12</v>
      </c>
      <c r="V13" s="30">
        <v>37</v>
      </c>
      <c r="W13" s="30" t="s">
        <v>248</v>
      </c>
      <c r="X13" s="30" t="s">
        <v>242</v>
      </c>
      <c r="Y13" s="43"/>
    </row>
    <row r="14" ht="37" customHeight="1" spans="1:25">
      <c r="A14" s="29">
        <f>SUBTOTAL(103,$L$5:L14)</f>
        <v>10</v>
      </c>
      <c r="B14" s="29" t="s">
        <v>69</v>
      </c>
      <c r="C14" s="30" t="s">
        <v>155</v>
      </c>
      <c r="D14" s="30" t="s">
        <v>156</v>
      </c>
      <c r="E14" s="30" t="s">
        <v>236</v>
      </c>
      <c r="F14" s="30" t="s">
        <v>244</v>
      </c>
      <c r="G14" s="30" t="s">
        <v>249</v>
      </c>
      <c r="H14" s="30" t="s">
        <v>75</v>
      </c>
      <c r="I14" s="30" t="s">
        <v>244</v>
      </c>
      <c r="J14" s="37">
        <v>2023.08</v>
      </c>
      <c r="K14" s="30">
        <v>2023.11</v>
      </c>
      <c r="L14" s="30" t="s">
        <v>244</v>
      </c>
      <c r="M14" s="36" t="s">
        <v>250</v>
      </c>
      <c r="N14" s="30">
        <v>240</v>
      </c>
      <c r="O14" s="30">
        <v>50</v>
      </c>
      <c r="P14" s="30">
        <v>190</v>
      </c>
      <c r="Q14" s="30">
        <v>1</v>
      </c>
      <c r="R14" s="30">
        <v>80</v>
      </c>
      <c r="S14" s="30">
        <v>241</v>
      </c>
      <c r="T14" s="30">
        <v>0</v>
      </c>
      <c r="U14" s="30">
        <v>28</v>
      </c>
      <c r="V14" s="30">
        <v>87</v>
      </c>
      <c r="W14" s="29" t="s">
        <v>251</v>
      </c>
      <c r="X14" s="29" t="s">
        <v>252</v>
      </c>
      <c r="Y14" s="43"/>
    </row>
    <row r="15" ht="37" customHeight="1" spans="1:25">
      <c r="A15" s="29">
        <f>SUBTOTAL(103,$L$5:L15)</f>
        <v>11</v>
      </c>
      <c r="B15" s="30" t="s">
        <v>243</v>
      </c>
      <c r="C15" s="30" t="s">
        <v>81</v>
      </c>
      <c r="D15" s="30" t="s">
        <v>82</v>
      </c>
      <c r="E15" s="30" t="s">
        <v>236</v>
      </c>
      <c r="F15" s="30" t="s">
        <v>253</v>
      </c>
      <c r="G15" s="30" t="s">
        <v>254</v>
      </c>
      <c r="H15" s="30" t="s">
        <v>75</v>
      </c>
      <c r="I15" s="30" t="s">
        <v>255</v>
      </c>
      <c r="J15" s="30">
        <v>2023.8</v>
      </c>
      <c r="K15" s="37">
        <v>2023.09</v>
      </c>
      <c r="L15" s="30" t="s">
        <v>253</v>
      </c>
      <c r="M15" s="36" t="s">
        <v>256</v>
      </c>
      <c r="N15" s="30">
        <v>20</v>
      </c>
      <c r="O15" s="30">
        <v>20</v>
      </c>
      <c r="P15" s="30">
        <v>0</v>
      </c>
      <c r="Q15" s="30">
        <v>1</v>
      </c>
      <c r="R15" s="30">
        <v>147</v>
      </c>
      <c r="S15" s="30">
        <v>540</v>
      </c>
      <c r="T15" s="30">
        <v>0</v>
      </c>
      <c r="U15" s="30">
        <v>26</v>
      </c>
      <c r="V15" s="30">
        <v>76</v>
      </c>
      <c r="W15" s="30" t="s">
        <v>248</v>
      </c>
      <c r="X15" s="30" t="s">
        <v>242</v>
      </c>
      <c r="Y15" s="43"/>
    </row>
    <row r="16" ht="37" customHeight="1" spans="1:25">
      <c r="A16" s="29">
        <f>SUBTOTAL(103,$L$5:L16)</f>
        <v>12</v>
      </c>
      <c r="B16" s="29" t="s">
        <v>69</v>
      </c>
      <c r="C16" s="30" t="s">
        <v>70</v>
      </c>
      <c r="D16" s="30" t="s">
        <v>71</v>
      </c>
      <c r="E16" s="30" t="s">
        <v>236</v>
      </c>
      <c r="F16" s="30" t="s">
        <v>253</v>
      </c>
      <c r="G16" s="30" t="s">
        <v>435</v>
      </c>
      <c r="H16" s="30" t="s">
        <v>75</v>
      </c>
      <c r="I16" s="30" t="s">
        <v>258</v>
      </c>
      <c r="J16" s="30">
        <v>2023.08</v>
      </c>
      <c r="K16" s="30">
        <v>2023.12</v>
      </c>
      <c r="L16" s="30" t="s">
        <v>253</v>
      </c>
      <c r="M16" s="36" t="s">
        <v>436</v>
      </c>
      <c r="N16" s="30">
        <v>5</v>
      </c>
      <c r="O16" s="30">
        <v>5</v>
      </c>
      <c r="P16" s="30">
        <v>0</v>
      </c>
      <c r="Q16" s="30">
        <v>1</v>
      </c>
      <c r="R16" s="30">
        <v>125</v>
      </c>
      <c r="S16" s="30">
        <v>340</v>
      </c>
      <c r="T16" s="30">
        <v>0</v>
      </c>
      <c r="U16" s="30">
        <v>8</v>
      </c>
      <c r="V16" s="30">
        <v>30</v>
      </c>
      <c r="W16" s="30" t="s">
        <v>115</v>
      </c>
      <c r="X16" s="30" t="s">
        <v>242</v>
      </c>
      <c r="Y16" s="43"/>
    </row>
    <row r="17" s="15" customFormat="1" ht="47" customHeight="1" spans="1:25">
      <c r="A17" s="29">
        <f>SUBTOTAL(103,$L$5:L17)</f>
        <v>13</v>
      </c>
      <c r="B17" s="31" t="s">
        <v>69</v>
      </c>
      <c r="C17" s="31" t="s">
        <v>70</v>
      </c>
      <c r="D17" s="31" t="s">
        <v>71</v>
      </c>
      <c r="E17" s="31" t="s">
        <v>236</v>
      </c>
      <c r="F17" s="31" t="s">
        <v>253</v>
      </c>
      <c r="G17" s="31" t="s">
        <v>257</v>
      </c>
      <c r="H17" s="31" t="s">
        <v>75</v>
      </c>
      <c r="I17" s="31" t="s">
        <v>258</v>
      </c>
      <c r="J17" s="31">
        <v>2023.08</v>
      </c>
      <c r="K17" s="31">
        <v>2023.12</v>
      </c>
      <c r="L17" s="31" t="s">
        <v>253</v>
      </c>
      <c r="M17" s="38" t="s">
        <v>259</v>
      </c>
      <c r="N17" s="31">
        <v>9</v>
      </c>
      <c r="O17" s="31">
        <v>9</v>
      </c>
      <c r="P17" s="31">
        <v>0</v>
      </c>
      <c r="Q17" s="31">
        <v>1</v>
      </c>
      <c r="R17" s="31">
        <v>134</v>
      </c>
      <c r="S17" s="31">
        <v>413</v>
      </c>
      <c r="T17" s="31">
        <v>0</v>
      </c>
      <c r="U17" s="31">
        <v>14</v>
      </c>
      <c r="V17" s="31">
        <v>43</v>
      </c>
      <c r="W17" s="31" t="s">
        <v>115</v>
      </c>
      <c r="X17" s="31" t="s">
        <v>242</v>
      </c>
      <c r="Y17" s="44"/>
    </row>
    <row r="18" ht="37" customHeight="1" spans="1:25">
      <c r="A18" s="29">
        <f>SUBTOTAL(103,$L$5:L18)</f>
        <v>14</v>
      </c>
      <c r="B18" s="30" t="s">
        <v>243</v>
      </c>
      <c r="C18" s="30" t="s">
        <v>81</v>
      </c>
      <c r="D18" s="30" t="s">
        <v>82</v>
      </c>
      <c r="E18" s="30" t="s">
        <v>236</v>
      </c>
      <c r="F18" s="30" t="s">
        <v>263</v>
      </c>
      <c r="G18" s="30" t="s">
        <v>264</v>
      </c>
      <c r="H18" s="30" t="s">
        <v>75</v>
      </c>
      <c r="I18" s="30" t="s">
        <v>265</v>
      </c>
      <c r="J18" s="30">
        <v>2023.8</v>
      </c>
      <c r="K18" s="30">
        <v>2023.9</v>
      </c>
      <c r="L18" s="30" t="s">
        <v>263</v>
      </c>
      <c r="M18" s="36" t="s">
        <v>266</v>
      </c>
      <c r="N18" s="30">
        <v>18</v>
      </c>
      <c r="O18" s="30">
        <v>15</v>
      </c>
      <c r="P18" s="30">
        <v>3</v>
      </c>
      <c r="Q18" s="30">
        <v>1</v>
      </c>
      <c r="R18" s="30">
        <v>225</v>
      </c>
      <c r="S18" s="30">
        <v>870</v>
      </c>
      <c r="T18" s="30">
        <v>0</v>
      </c>
      <c r="U18" s="30">
        <v>52</v>
      </c>
      <c r="V18" s="30">
        <v>174</v>
      </c>
      <c r="W18" s="30" t="s">
        <v>248</v>
      </c>
      <c r="X18" s="30" t="s">
        <v>242</v>
      </c>
      <c r="Y18" s="43"/>
    </row>
    <row r="19" ht="37" customHeight="1" spans="1:25">
      <c r="A19" s="29">
        <f>SUBTOTAL(103,$L$5:L19)</f>
        <v>15</v>
      </c>
      <c r="B19" s="30" t="s">
        <v>243</v>
      </c>
      <c r="C19" s="30" t="s">
        <v>81</v>
      </c>
      <c r="D19" s="30" t="s">
        <v>82</v>
      </c>
      <c r="E19" s="30" t="s">
        <v>236</v>
      </c>
      <c r="F19" s="30" t="s">
        <v>263</v>
      </c>
      <c r="G19" s="30" t="s">
        <v>267</v>
      </c>
      <c r="H19" s="30" t="s">
        <v>75</v>
      </c>
      <c r="I19" s="30" t="s">
        <v>268</v>
      </c>
      <c r="J19" s="30">
        <v>2023.8</v>
      </c>
      <c r="K19" s="30">
        <v>2023.9</v>
      </c>
      <c r="L19" s="30" t="s">
        <v>263</v>
      </c>
      <c r="M19" s="36" t="s">
        <v>269</v>
      </c>
      <c r="N19" s="30">
        <v>20</v>
      </c>
      <c r="O19" s="30">
        <v>17</v>
      </c>
      <c r="P19" s="30">
        <v>3</v>
      </c>
      <c r="Q19" s="30">
        <v>1</v>
      </c>
      <c r="R19" s="30">
        <v>40</v>
      </c>
      <c r="S19" s="30">
        <v>124</v>
      </c>
      <c r="T19" s="30">
        <v>0</v>
      </c>
      <c r="U19" s="30">
        <v>10</v>
      </c>
      <c r="V19" s="30">
        <v>32</v>
      </c>
      <c r="W19" s="30" t="s">
        <v>248</v>
      </c>
      <c r="X19" s="30" t="s">
        <v>270</v>
      </c>
      <c r="Y19" s="43"/>
    </row>
    <row r="20" ht="37" customHeight="1" spans="1:25">
      <c r="A20" s="29">
        <f>SUBTOTAL(103,$L$5:L20)</f>
        <v>16</v>
      </c>
      <c r="B20" s="29" t="s">
        <v>69</v>
      </c>
      <c r="C20" s="30" t="s">
        <v>70</v>
      </c>
      <c r="D20" s="30" t="s">
        <v>71</v>
      </c>
      <c r="E20" s="30" t="s">
        <v>236</v>
      </c>
      <c r="F20" s="30" t="s">
        <v>271</v>
      </c>
      <c r="G20" s="30" t="s">
        <v>272</v>
      </c>
      <c r="H20" s="30" t="s">
        <v>75</v>
      </c>
      <c r="I20" s="30" t="s">
        <v>273</v>
      </c>
      <c r="J20" s="30">
        <v>2023.8</v>
      </c>
      <c r="K20" s="37">
        <v>2023.11</v>
      </c>
      <c r="L20" s="30" t="s">
        <v>271</v>
      </c>
      <c r="M20" s="36" t="s">
        <v>274</v>
      </c>
      <c r="N20" s="30">
        <v>37</v>
      </c>
      <c r="O20" s="30">
        <v>35</v>
      </c>
      <c r="P20" s="30">
        <v>2</v>
      </c>
      <c r="Q20" s="30">
        <v>1</v>
      </c>
      <c r="R20" s="30">
        <v>90</v>
      </c>
      <c r="S20" s="30">
        <v>220</v>
      </c>
      <c r="T20" s="30">
        <v>0</v>
      </c>
      <c r="U20" s="30">
        <v>23</v>
      </c>
      <c r="V20" s="30">
        <v>64</v>
      </c>
      <c r="W20" s="30" t="s">
        <v>115</v>
      </c>
      <c r="X20" s="30" t="s">
        <v>242</v>
      </c>
      <c r="Y20" s="43"/>
    </row>
    <row r="21" s="15" customFormat="1" ht="47" customHeight="1" spans="1:25">
      <c r="A21" s="29">
        <f>SUBTOTAL(103,$L$5:L21)</f>
        <v>17</v>
      </c>
      <c r="B21" s="30" t="s">
        <v>243</v>
      </c>
      <c r="C21" s="30" t="s">
        <v>81</v>
      </c>
      <c r="D21" s="30" t="s">
        <v>82</v>
      </c>
      <c r="E21" s="30" t="s">
        <v>236</v>
      </c>
      <c r="F21" s="30" t="s">
        <v>271</v>
      </c>
      <c r="G21" s="30" t="s">
        <v>275</v>
      </c>
      <c r="H21" s="30" t="s">
        <v>75</v>
      </c>
      <c r="I21" s="30" t="s">
        <v>276</v>
      </c>
      <c r="J21" s="30">
        <v>2023.8</v>
      </c>
      <c r="K21" s="30">
        <v>2023.11</v>
      </c>
      <c r="L21" s="30" t="s">
        <v>271</v>
      </c>
      <c r="M21" s="30" t="s">
        <v>277</v>
      </c>
      <c r="N21" s="30">
        <v>10</v>
      </c>
      <c r="O21" s="30">
        <v>8</v>
      </c>
      <c r="P21" s="30">
        <v>2</v>
      </c>
      <c r="Q21" s="30">
        <v>1</v>
      </c>
      <c r="R21" s="30">
        <v>24</v>
      </c>
      <c r="S21" s="30">
        <v>69</v>
      </c>
      <c r="T21" s="30">
        <v>0</v>
      </c>
      <c r="U21" s="30">
        <v>11</v>
      </c>
      <c r="V21" s="30">
        <v>34</v>
      </c>
      <c r="W21" s="30" t="s">
        <v>248</v>
      </c>
      <c r="X21" s="30" t="s">
        <v>242</v>
      </c>
      <c r="Y21" s="44"/>
    </row>
    <row r="22" ht="37" customHeight="1" spans="1:25">
      <c r="A22" s="29">
        <f>SUBTOTAL(103,$L$5:L22)</f>
        <v>18</v>
      </c>
      <c r="B22" s="29" t="s">
        <v>69</v>
      </c>
      <c r="C22" s="30" t="s">
        <v>70</v>
      </c>
      <c r="D22" s="30" t="s">
        <v>71</v>
      </c>
      <c r="E22" s="30" t="s">
        <v>236</v>
      </c>
      <c r="F22" s="30" t="s">
        <v>278</v>
      </c>
      <c r="G22" s="30" t="s">
        <v>279</v>
      </c>
      <c r="H22" s="30" t="s">
        <v>232</v>
      </c>
      <c r="I22" s="30" t="s">
        <v>278</v>
      </c>
      <c r="J22" s="30">
        <v>2023.1</v>
      </c>
      <c r="K22" s="30">
        <v>2023.8</v>
      </c>
      <c r="L22" s="30" t="s">
        <v>278</v>
      </c>
      <c r="M22" s="36" t="s">
        <v>280</v>
      </c>
      <c r="N22" s="30">
        <v>10</v>
      </c>
      <c r="O22" s="30">
        <v>5</v>
      </c>
      <c r="P22" s="30">
        <v>5</v>
      </c>
      <c r="Q22" s="30">
        <v>1</v>
      </c>
      <c r="R22" s="30">
        <v>12</v>
      </c>
      <c r="S22" s="30">
        <v>40</v>
      </c>
      <c r="T22" s="30">
        <v>1</v>
      </c>
      <c r="U22" s="30">
        <v>5</v>
      </c>
      <c r="V22" s="30">
        <v>21</v>
      </c>
      <c r="W22" s="30" t="s">
        <v>281</v>
      </c>
      <c r="X22" s="30" t="s">
        <v>79</v>
      </c>
      <c r="Y22" s="43"/>
    </row>
    <row r="23" ht="37" customHeight="1" spans="1:25">
      <c r="A23" s="29">
        <f>SUBTOTAL(103,$L$5:L23)</f>
        <v>19</v>
      </c>
      <c r="B23" s="29" t="s">
        <v>69</v>
      </c>
      <c r="C23" s="30" t="s">
        <v>70</v>
      </c>
      <c r="D23" s="30" t="s">
        <v>71</v>
      </c>
      <c r="E23" s="30" t="s">
        <v>236</v>
      </c>
      <c r="F23" s="30" t="s">
        <v>282</v>
      </c>
      <c r="G23" s="30" t="s">
        <v>283</v>
      </c>
      <c r="H23" s="30" t="s">
        <v>75</v>
      </c>
      <c r="I23" s="30" t="s">
        <v>284</v>
      </c>
      <c r="J23" s="30">
        <v>2023.8</v>
      </c>
      <c r="K23" s="37">
        <v>2023.11</v>
      </c>
      <c r="L23" s="30" t="s">
        <v>282</v>
      </c>
      <c r="M23" s="36" t="s">
        <v>285</v>
      </c>
      <c r="N23" s="30">
        <v>25</v>
      </c>
      <c r="O23" s="30">
        <v>25</v>
      </c>
      <c r="P23" s="30">
        <v>0</v>
      </c>
      <c r="Q23" s="30">
        <v>1</v>
      </c>
      <c r="R23" s="30">
        <v>142</v>
      </c>
      <c r="S23" s="30">
        <v>542</v>
      </c>
      <c r="T23" s="30">
        <v>0</v>
      </c>
      <c r="U23" s="30">
        <v>28</v>
      </c>
      <c r="V23" s="30">
        <v>104</v>
      </c>
      <c r="W23" s="30" t="s">
        <v>241</v>
      </c>
      <c r="X23" s="30" t="s">
        <v>242</v>
      </c>
      <c r="Y23" s="43"/>
    </row>
    <row r="24" ht="37" customHeight="1" spans="1:25">
      <c r="A24" s="29">
        <f>SUBTOTAL(103,$L$5:L24)</f>
        <v>20</v>
      </c>
      <c r="B24" s="29" t="s">
        <v>69</v>
      </c>
      <c r="C24" s="30" t="s">
        <v>155</v>
      </c>
      <c r="D24" s="30" t="s">
        <v>161</v>
      </c>
      <c r="E24" s="30" t="s">
        <v>236</v>
      </c>
      <c r="F24" s="30" t="s">
        <v>282</v>
      </c>
      <c r="G24" s="30" t="s">
        <v>291</v>
      </c>
      <c r="H24" s="30" t="s">
        <v>75</v>
      </c>
      <c r="I24" s="30" t="s">
        <v>282</v>
      </c>
      <c r="J24" s="30">
        <v>2023.8</v>
      </c>
      <c r="K24" s="30">
        <v>2023.11</v>
      </c>
      <c r="L24" s="30" t="s">
        <v>282</v>
      </c>
      <c r="M24" s="36" t="s">
        <v>292</v>
      </c>
      <c r="N24" s="30">
        <v>10</v>
      </c>
      <c r="O24" s="30">
        <v>10</v>
      </c>
      <c r="P24" s="30">
        <v>0</v>
      </c>
      <c r="Q24" s="30">
        <v>1</v>
      </c>
      <c r="R24" s="30">
        <v>112</v>
      </c>
      <c r="S24" s="30">
        <v>416</v>
      </c>
      <c r="T24" s="30">
        <v>0</v>
      </c>
      <c r="U24" s="30">
        <v>22</v>
      </c>
      <c r="V24" s="30">
        <v>81</v>
      </c>
      <c r="W24" s="30" t="s">
        <v>293</v>
      </c>
      <c r="X24" s="30" t="s">
        <v>294</v>
      </c>
      <c r="Y24" s="43"/>
    </row>
    <row r="25" s="15" customFormat="1" ht="47" customHeight="1" spans="1:25">
      <c r="A25" s="29">
        <f>SUBTOTAL(103,$L$5:L25)</f>
        <v>21</v>
      </c>
      <c r="B25" s="31" t="s">
        <v>243</v>
      </c>
      <c r="C25" s="31" t="s">
        <v>201</v>
      </c>
      <c r="D25" s="31" t="s">
        <v>202</v>
      </c>
      <c r="E25" s="31" t="s">
        <v>236</v>
      </c>
      <c r="F25" s="31" t="s">
        <v>282</v>
      </c>
      <c r="G25" s="31" t="s">
        <v>286</v>
      </c>
      <c r="H25" s="31" t="s">
        <v>75</v>
      </c>
      <c r="I25" s="31" t="s">
        <v>287</v>
      </c>
      <c r="J25" s="31">
        <v>2023.8</v>
      </c>
      <c r="K25" s="39">
        <v>2023.11</v>
      </c>
      <c r="L25" s="31" t="s">
        <v>282</v>
      </c>
      <c r="M25" s="38" t="s">
        <v>288</v>
      </c>
      <c r="N25" s="31">
        <v>10</v>
      </c>
      <c r="O25" s="31">
        <v>6</v>
      </c>
      <c r="P25" s="31">
        <v>4</v>
      </c>
      <c r="Q25" s="31">
        <v>1</v>
      </c>
      <c r="R25" s="31">
        <v>56</v>
      </c>
      <c r="S25" s="31">
        <v>158</v>
      </c>
      <c r="T25" s="31">
        <v>0</v>
      </c>
      <c r="U25" s="31">
        <v>23</v>
      </c>
      <c r="V25" s="31">
        <v>61</v>
      </c>
      <c r="W25" s="31" t="s">
        <v>289</v>
      </c>
      <c r="X25" s="31" t="s">
        <v>290</v>
      </c>
      <c r="Y25" s="44"/>
    </row>
    <row r="26" s="16" customFormat="1" ht="37" customHeight="1" spans="1:25">
      <c r="A26" s="29">
        <f>SUBTOTAL(103,$L$5:L26)</f>
        <v>22</v>
      </c>
      <c r="B26" s="30" t="s">
        <v>80</v>
      </c>
      <c r="C26" s="30" t="s">
        <v>81</v>
      </c>
      <c r="D26" s="30" t="s">
        <v>93</v>
      </c>
      <c r="E26" s="30" t="s">
        <v>171</v>
      </c>
      <c r="F26" s="30" t="s">
        <v>172</v>
      </c>
      <c r="G26" s="30" t="s">
        <v>437</v>
      </c>
      <c r="H26" s="30" t="s">
        <v>75</v>
      </c>
      <c r="I26" s="30" t="s">
        <v>172</v>
      </c>
      <c r="J26" s="30">
        <v>2023.9</v>
      </c>
      <c r="K26" s="30">
        <v>2023.12</v>
      </c>
      <c r="L26" s="30" t="s">
        <v>172</v>
      </c>
      <c r="M26" s="30" t="s">
        <v>438</v>
      </c>
      <c r="N26" s="30">
        <v>34</v>
      </c>
      <c r="O26" s="30">
        <v>30</v>
      </c>
      <c r="P26" s="30">
        <v>4</v>
      </c>
      <c r="Q26" s="30">
        <v>1</v>
      </c>
      <c r="R26" s="30">
        <v>80</v>
      </c>
      <c r="S26" s="30">
        <v>462</v>
      </c>
      <c r="T26" s="30">
        <v>0</v>
      </c>
      <c r="U26" s="30">
        <v>10</v>
      </c>
      <c r="V26" s="30">
        <v>39</v>
      </c>
      <c r="W26" s="30" t="s">
        <v>115</v>
      </c>
      <c r="X26" s="30" t="s">
        <v>116</v>
      </c>
      <c r="Y26" s="45"/>
    </row>
    <row r="27" s="16" customFormat="1" ht="37" customHeight="1" spans="1:25">
      <c r="A27" s="29">
        <f>SUBTOTAL(103,$L$5:L27)</f>
        <v>23</v>
      </c>
      <c r="B27" s="30" t="s">
        <v>69</v>
      </c>
      <c r="C27" s="30" t="s">
        <v>70</v>
      </c>
      <c r="D27" s="30" t="s">
        <v>71</v>
      </c>
      <c r="E27" s="30" t="s">
        <v>171</v>
      </c>
      <c r="F27" s="30" t="s">
        <v>172</v>
      </c>
      <c r="G27" s="30" t="s">
        <v>173</v>
      </c>
      <c r="H27" s="30" t="s">
        <v>75</v>
      </c>
      <c r="I27" s="30" t="s">
        <v>172</v>
      </c>
      <c r="J27" s="30">
        <v>2023.3</v>
      </c>
      <c r="K27" s="30">
        <v>2023.12</v>
      </c>
      <c r="L27" s="30" t="s">
        <v>172</v>
      </c>
      <c r="M27" s="30" t="s">
        <v>174</v>
      </c>
      <c r="N27" s="30">
        <v>10</v>
      </c>
      <c r="O27" s="30">
        <v>10</v>
      </c>
      <c r="P27" s="30">
        <v>0</v>
      </c>
      <c r="Q27" s="30">
        <v>1</v>
      </c>
      <c r="R27" s="30">
        <v>148</v>
      </c>
      <c r="S27" s="30">
        <v>589</v>
      </c>
      <c r="T27" s="30">
        <v>0</v>
      </c>
      <c r="U27" s="30">
        <v>29</v>
      </c>
      <c r="V27" s="30">
        <v>93</v>
      </c>
      <c r="W27" s="30" t="s">
        <v>115</v>
      </c>
      <c r="X27" s="30" t="s">
        <v>116</v>
      </c>
      <c r="Y27" s="45"/>
    </row>
    <row r="28" s="16" customFormat="1" ht="37" customHeight="1" spans="1:25">
      <c r="A28" s="29">
        <f>SUBTOTAL(103,$L$5:L28)</f>
        <v>24</v>
      </c>
      <c r="B28" s="30" t="s">
        <v>69</v>
      </c>
      <c r="C28" s="30" t="s">
        <v>70</v>
      </c>
      <c r="D28" s="30" t="s">
        <v>71</v>
      </c>
      <c r="E28" s="30" t="s">
        <v>171</v>
      </c>
      <c r="F28" s="30" t="s">
        <v>172</v>
      </c>
      <c r="G28" s="30" t="s">
        <v>439</v>
      </c>
      <c r="H28" s="30" t="s">
        <v>75</v>
      </c>
      <c r="I28" s="30" t="s">
        <v>172</v>
      </c>
      <c r="J28" s="30">
        <v>2023.3</v>
      </c>
      <c r="K28" s="30">
        <v>2023.12</v>
      </c>
      <c r="L28" s="30" t="s">
        <v>172</v>
      </c>
      <c r="M28" s="30" t="s">
        <v>440</v>
      </c>
      <c r="N28" s="30">
        <v>30</v>
      </c>
      <c r="O28" s="30">
        <v>30</v>
      </c>
      <c r="P28" s="30">
        <v>0</v>
      </c>
      <c r="Q28" s="30">
        <v>1</v>
      </c>
      <c r="R28" s="30">
        <v>220</v>
      </c>
      <c r="S28" s="30">
        <v>630</v>
      </c>
      <c r="T28" s="30">
        <v>0</v>
      </c>
      <c r="U28" s="30">
        <v>27</v>
      </c>
      <c r="V28" s="30">
        <v>85</v>
      </c>
      <c r="W28" s="30" t="s">
        <v>115</v>
      </c>
      <c r="X28" s="30" t="s">
        <v>116</v>
      </c>
      <c r="Y28" s="45"/>
    </row>
    <row r="29" s="16" customFormat="1" ht="37" customHeight="1" spans="1:25">
      <c r="A29" s="29">
        <f>SUBTOTAL(103,$L$5:L29)</f>
        <v>25</v>
      </c>
      <c r="B29" s="30" t="s">
        <v>69</v>
      </c>
      <c r="C29" s="30" t="s">
        <v>70</v>
      </c>
      <c r="D29" s="30" t="s">
        <v>71</v>
      </c>
      <c r="E29" s="30" t="s">
        <v>171</v>
      </c>
      <c r="F29" s="30" t="s">
        <v>172</v>
      </c>
      <c r="G29" s="30" t="s">
        <v>175</v>
      </c>
      <c r="H29" s="30" t="s">
        <v>75</v>
      </c>
      <c r="I29" s="30" t="s">
        <v>172</v>
      </c>
      <c r="J29" s="30">
        <v>2023.3</v>
      </c>
      <c r="K29" s="30">
        <v>2023.12</v>
      </c>
      <c r="L29" s="30" t="s">
        <v>172</v>
      </c>
      <c r="M29" s="30" t="s">
        <v>176</v>
      </c>
      <c r="N29" s="30">
        <v>10</v>
      </c>
      <c r="O29" s="30">
        <v>10</v>
      </c>
      <c r="P29" s="30">
        <v>0</v>
      </c>
      <c r="Q29" s="30">
        <v>1</v>
      </c>
      <c r="R29" s="30">
        <v>220</v>
      </c>
      <c r="S29" s="30">
        <v>630</v>
      </c>
      <c r="T29" s="30">
        <v>0</v>
      </c>
      <c r="U29" s="30">
        <v>27</v>
      </c>
      <c r="V29" s="30">
        <v>85</v>
      </c>
      <c r="W29" s="30" t="s">
        <v>115</v>
      </c>
      <c r="X29" s="30" t="s">
        <v>116</v>
      </c>
      <c r="Y29" s="45"/>
    </row>
    <row r="30" s="16" customFormat="1" ht="37" customHeight="1" spans="1:25">
      <c r="A30" s="29">
        <f>SUBTOTAL(103,$L$5:L30)</f>
        <v>26</v>
      </c>
      <c r="B30" s="30" t="s">
        <v>69</v>
      </c>
      <c r="C30" s="30" t="s">
        <v>70</v>
      </c>
      <c r="D30" s="30" t="s">
        <v>177</v>
      </c>
      <c r="E30" s="30" t="s">
        <v>171</v>
      </c>
      <c r="F30" s="30" t="s">
        <v>178</v>
      </c>
      <c r="G30" s="30" t="s">
        <v>179</v>
      </c>
      <c r="H30" s="30" t="s">
        <v>75</v>
      </c>
      <c r="I30" s="30" t="s">
        <v>178</v>
      </c>
      <c r="J30" s="30">
        <v>2023.3</v>
      </c>
      <c r="K30" s="30">
        <v>2023.12</v>
      </c>
      <c r="L30" s="30" t="s">
        <v>178</v>
      </c>
      <c r="M30" s="30" t="s">
        <v>180</v>
      </c>
      <c r="N30" s="30">
        <v>22</v>
      </c>
      <c r="O30" s="30">
        <v>22</v>
      </c>
      <c r="P30" s="30">
        <v>0</v>
      </c>
      <c r="Q30" s="30">
        <v>1</v>
      </c>
      <c r="R30" s="30">
        <v>190</v>
      </c>
      <c r="S30" s="30">
        <v>521</v>
      </c>
      <c r="T30" s="30">
        <v>0</v>
      </c>
      <c r="U30" s="30">
        <v>28</v>
      </c>
      <c r="V30" s="30">
        <v>84</v>
      </c>
      <c r="W30" s="30" t="s">
        <v>115</v>
      </c>
      <c r="X30" s="30" t="s">
        <v>116</v>
      </c>
      <c r="Y30" s="45"/>
    </row>
    <row r="31" s="16" customFormat="1" ht="37" customHeight="1" spans="1:25">
      <c r="A31" s="29">
        <f>SUBTOTAL(103,$L$5:L31)</f>
        <v>27</v>
      </c>
      <c r="B31" s="30" t="s">
        <v>80</v>
      </c>
      <c r="C31" s="30" t="s">
        <v>81</v>
      </c>
      <c r="D31" s="30" t="s">
        <v>93</v>
      </c>
      <c r="E31" s="30" t="s">
        <v>171</v>
      </c>
      <c r="F31" s="30" t="s">
        <v>178</v>
      </c>
      <c r="G31" s="30" t="s">
        <v>181</v>
      </c>
      <c r="H31" s="30" t="s">
        <v>75</v>
      </c>
      <c r="I31" s="30" t="s">
        <v>178</v>
      </c>
      <c r="J31" s="30">
        <v>2023.3</v>
      </c>
      <c r="K31" s="30">
        <v>2023.12</v>
      </c>
      <c r="L31" s="30" t="s">
        <v>178</v>
      </c>
      <c r="M31" s="30" t="s">
        <v>182</v>
      </c>
      <c r="N31" s="30">
        <v>10</v>
      </c>
      <c r="O31" s="30">
        <v>10</v>
      </c>
      <c r="P31" s="30">
        <v>0</v>
      </c>
      <c r="Q31" s="30">
        <v>1</v>
      </c>
      <c r="R31" s="30">
        <v>190</v>
      </c>
      <c r="S31" s="30">
        <v>521</v>
      </c>
      <c r="T31" s="30">
        <v>0</v>
      </c>
      <c r="U31" s="30">
        <v>28</v>
      </c>
      <c r="V31" s="30">
        <v>84</v>
      </c>
      <c r="W31" s="30" t="s">
        <v>115</v>
      </c>
      <c r="X31" s="30" t="s">
        <v>116</v>
      </c>
      <c r="Y31" s="45"/>
    </row>
    <row r="32" s="17" customFormat="1" ht="39" customHeight="1" spans="1:25">
      <c r="A32" s="29">
        <f>SUBTOTAL(103,$L$5:L32)</f>
        <v>28</v>
      </c>
      <c r="B32" s="32" t="s">
        <v>69</v>
      </c>
      <c r="C32" s="32" t="s">
        <v>70</v>
      </c>
      <c r="D32" s="32" t="s">
        <v>71</v>
      </c>
      <c r="E32" s="32" t="s">
        <v>171</v>
      </c>
      <c r="F32" s="32" t="s">
        <v>178</v>
      </c>
      <c r="G32" s="32" t="s">
        <v>183</v>
      </c>
      <c r="H32" s="32" t="s">
        <v>441</v>
      </c>
      <c r="I32" s="32" t="s">
        <v>178</v>
      </c>
      <c r="J32" s="30">
        <v>2023.6</v>
      </c>
      <c r="K32" s="30">
        <v>2023.12</v>
      </c>
      <c r="L32" s="32" t="s">
        <v>178</v>
      </c>
      <c r="M32" s="32" t="s">
        <v>185</v>
      </c>
      <c r="N32" s="32">
        <v>10</v>
      </c>
      <c r="O32" s="32">
        <v>10</v>
      </c>
      <c r="P32" s="32">
        <v>0</v>
      </c>
      <c r="Q32" s="32">
        <v>1</v>
      </c>
      <c r="R32" s="32">
        <v>252</v>
      </c>
      <c r="S32" s="32">
        <v>1093</v>
      </c>
      <c r="T32" s="32">
        <v>0</v>
      </c>
      <c r="U32" s="32">
        <v>34</v>
      </c>
      <c r="V32" s="32">
        <v>97</v>
      </c>
      <c r="W32" s="32" t="s">
        <v>186</v>
      </c>
      <c r="X32" s="32" t="s">
        <v>116</v>
      </c>
      <c r="Y32" s="46"/>
    </row>
    <row r="33" s="16" customFormat="1" ht="37" customHeight="1" spans="1:25">
      <c r="A33" s="29">
        <f>SUBTOTAL(103,$L$5:L33)</f>
        <v>29</v>
      </c>
      <c r="B33" s="30" t="s">
        <v>69</v>
      </c>
      <c r="C33" s="30" t="s">
        <v>70</v>
      </c>
      <c r="D33" s="30" t="s">
        <v>71</v>
      </c>
      <c r="E33" s="30" t="s">
        <v>171</v>
      </c>
      <c r="F33" s="30" t="s">
        <v>188</v>
      </c>
      <c r="G33" s="30" t="s">
        <v>442</v>
      </c>
      <c r="H33" s="30" t="s">
        <v>75</v>
      </c>
      <c r="I33" s="30" t="s">
        <v>188</v>
      </c>
      <c r="J33" s="30">
        <v>2023.2</v>
      </c>
      <c r="K33" s="30">
        <v>2023.12</v>
      </c>
      <c r="L33" s="30" t="s">
        <v>188</v>
      </c>
      <c r="M33" s="30" t="s">
        <v>443</v>
      </c>
      <c r="N33" s="30">
        <v>32</v>
      </c>
      <c r="O33" s="30">
        <v>25</v>
      </c>
      <c r="P33" s="30">
        <v>7</v>
      </c>
      <c r="Q33" s="30">
        <v>1</v>
      </c>
      <c r="R33" s="30">
        <v>184</v>
      </c>
      <c r="S33" s="30">
        <v>520</v>
      </c>
      <c r="T33" s="30">
        <v>0</v>
      </c>
      <c r="U33" s="30">
        <v>12</v>
      </c>
      <c r="V33" s="30">
        <v>38</v>
      </c>
      <c r="W33" s="30" t="s">
        <v>115</v>
      </c>
      <c r="X33" s="30" t="s">
        <v>116</v>
      </c>
      <c r="Y33" s="45"/>
    </row>
    <row r="34" s="16" customFormat="1" ht="37" customHeight="1" spans="1:25">
      <c r="A34" s="29">
        <f>SUBTOTAL(103,$L$5:L34)</f>
        <v>30</v>
      </c>
      <c r="B34" s="30" t="s">
        <v>69</v>
      </c>
      <c r="C34" s="30" t="s">
        <v>106</v>
      </c>
      <c r="D34" s="30" t="s">
        <v>187</v>
      </c>
      <c r="E34" s="30" t="s">
        <v>171</v>
      </c>
      <c r="F34" s="30" t="s">
        <v>188</v>
      </c>
      <c r="G34" s="30" t="s">
        <v>189</v>
      </c>
      <c r="H34" s="30" t="s">
        <v>75</v>
      </c>
      <c r="I34" s="30" t="s">
        <v>188</v>
      </c>
      <c r="J34" s="30">
        <v>2023.6</v>
      </c>
      <c r="K34" s="30">
        <v>2023.8</v>
      </c>
      <c r="L34" s="30" t="s">
        <v>188</v>
      </c>
      <c r="M34" s="30" t="s">
        <v>190</v>
      </c>
      <c r="N34" s="30">
        <v>15</v>
      </c>
      <c r="O34" s="30">
        <v>15</v>
      </c>
      <c r="P34" s="30">
        <v>0</v>
      </c>
      <c r="Q34" s="30">
        <v>1</v>
      </c>
      <c r="R34" s="30">
        <v>130</v>
      </c>
      <c r="S34" s="30">
        <v>450</v>
      </c>
      <c r="T34" s="30">
        <v>0</v>
      </c>
      <c r="U34" s="30">
        <v>16</v>
      </c>
      <c r="V34" s="30">
        <v>44</v>
      </c>
      <c r="W34" s="30" t="s">
        <v>191</v>
      </c>
      <c r="X34" s="30" t="s">
        <v>99</v>
      </c>
      <c r="Y34" s="45"/>
    </row>
    <row r="35" s="16" customFormat="1" ht="37" customHeight="1" spans="1:25">
      <c r="A35" s="29">
        <f>SUBTOTAL(103,$L$5:L35)</f>
        <v>31</v>
      </c>
      <c r="B35" s="30" t="s">
        <v>69</v>
      </c>
      <c r="C35" s="30" t="s">
        <v>70</v>
      </c>
      <c r="D35" s="30" t="s">
        <v>71</v>
      </c>
      <c r="E35" s="30" t="s">
        <v>171</v>
      </c>
      <c r="F35" s="30" t="s">
        <v>196</v>
      </c>
      <c r="G35" s="30" t="s">
        <v>197</v>
      </c>
      <c r="H35" s="30" t="s">
        <v>75</v>
      </c>
      <c r="I35" s="30" t="s">
        <v>196</v>
      </c>
      <c r="J35" s="30">
        <v>2023.1</v>
      </c>
      <c r="K35" s="30">
        <v>2023.12</v>
      </c>
      <c r="L35" s="30" t="s">
        <v>196</v>
      </c>
      <c r="M35" s="30" t="s">
        <v>198</v>
      </c>
      <c r="N35" s="30">
        <v>9</v>
      </c>
      <c r="O35" s="30">
        <v>9</v>
      </c>
      <c r="P35" s="30">
        <v>0</v>
      </c>
      <c r="Q35" s="30">
        <v>1</v>
      </c>
      <c r="R35" s="30">
        <v>210</v>
      </c>
      <c r="S35" s="30">
        <v>410</v>
      </c>
      <c r="T35" s="30">
        <v>0</v>
      </c>
      <c r="U35" s="30">
        <v>16</v>
      </c>
      <c r="V35" s="30">
        <v>34</v>
      </c>
      <c r="W35" s="30" t="s">
        <v>115</v>
      </c>
      <c r="X35" s="30" t="s">
        <v>116</v>
      </c>
      <c r="Y35" s="45"/>
    </row>
    <row r="36" s="16" customFormat="1" ht="37" customHeight="1" spans="1:25">
      <c r="A36" s="29">
        <f>SUBTOTAL(103,$L$5:L36)</f>
        <v>32</v>
      </c>
      <c r="B36" s="30" t="s">
        <v>69</v>
      </c>
      <c r="C36" s="30" t="s">
        <v>106</v>
      </c>
      <c r="D36" s="30" t="s">
        <v>107</v>
      </c>
      <c r="E36" s="30" t="s">
        <v>171</v>
      </c>
      <c r="F36" s="30" t="s">
        <v>196</v>
      </c>
      <c r="G36" s="30" t="s">
        <v>444</v>
      </c>
      <c r="H36" s="30" t="s">
        <v>75</v>
      </c>
      <c r="I36" s="30" t="s">
        <v>196</v>
      </c>
      <c r="J36" s="30">
        <v>2023.1</v>
      </c>
      <c r="K36" s="30">
        <v>2023.12</v>
      </c>
      <c r="L36" s="30" t="s">
        <v>196</v>
      </c>
      <c r="M36" s="30" t="s">
        <v>190</v>
      </c>
      <c r="N36" s="30">
        <v>15</v>
      </c>
      <c r="O36" s="30">
        <v>15</v>
      </c>
      <c r="P36" s="30">
        <v>0</v>
      </c>
      <c r="Q36" s="30">
        <v>1</v>
      </c>
      <c r="R36" s="30">
        <v>230</v>
      </c>
      <c r="S36" s="30">
        <v>440</v>
      </c>
      <c r="T36" s="30">
        <v>0</v>
      </c>
      <c r="U36" s="30">
        <v>22</v>
      </c>
      <c r="V36" s="30">
        <v>64</v>
      </c>
      <c r="W36" s="30" t="s">
        <v>191</v>
      </c>
      <c r="X36" s="30" t="s">
        <v>99</v>
      </c>
      <c r="Y36" s="45"/>
    </row>
    <row r="37" s="16" customFormat="1" ht="37" customHeight="1" spans="1:25">
      <c r="A37" s="29">
        <f>SUBTOTAL(103,$L$5:L37)</f>
        <v>33</v>
      </c>
      <c r="B37" s="30" t="s">
        <v>69</v>
      </c>
      <c r="C37" s="30" t="s">
        <v>70</v>
      </c>
      <c r="D37" s="30" t="s">
        <v>93</v>
      </c>
      <c r="E37" s="30" t="s">
        <v>171</v>
      </c>
      <c r="F37" s="30" t="s">
        <v>196</v>
      </c>
      <c r="G37" s="30" t="s">
        <v>199</v>
      </c>
      <c r="H37" s="30" t="s">
        <v>75</v>
      </c>
      <c r="I37" s="30" t="s">
        <v>196</v>
      </c>
      <c r="J37" s="30">
        <v>2023.2</v>
      </c>
      <c r="K37" s="30">
        <v>2023.12</v>
      </c>
      <c r="L37" s="30" t="s">
        <v>196</v>
      </c>
      <c r="M37" s="30" t="s">
        <v>200</v>
      </c>
      <c r="N37" s="30">
        <v>28.5</v>
      </c>
      <c r="O37" s="30">
        <v>28.5</v>
      </c>
      <c r="P37" s="30">
        <v>0</v>
      </c>
      <c r="Q37" s="30">
        <v>1</v>
      </c>
      <c r="R37" s="30">
        <v>98</v>
      </c>
      <c r="S37" s="30">
        <v>165</v>
      </c>
      <c r="T37" s="30">
        <v>0</v>
      </c>
      <c r="U37" s="30">
        <v>12</v>
      </c>
      <c r="V37" s="30">
        <v>36</v>
      </c>
      <c r="W37" s="30" t="s">
        <v>115</v>
      </c>
      <c r="X37" s="30" t="s">
        <v>116</v>
      </c>
      <c r="Y37" s="45"/>
    </row>
    <row r="38" s="16" customFormat="1" ht="37" customHeight="1" spans="1:25">
      <c r="A38" s="29">
        <f>SUBTOTAL(103,$L$5:L38)</f>
        <v>34</v>
      </c>
      <c r="B38" s="30" t="s">
        <v>69</v>
      </c>
      <c r="C38" s="30" t="s">
        <v>70</v>
      </c>
      <c r="D38" s="30" t="s">
        <v>445</v>
      </c>
      <c r="E38" s="30" t="s">
        <v>171</v>
      </c>
      <c r="F38" s="30" t="s">
        <v>203</v>
      </c>
      <c r="G38" s="30" t="s">
        <v>204</v>
      </c>
      <c r="H38" s="30" t="s">
        <v>75</v>
      </c>
      <c r="I38" s="30" t="s">
        <v>203</v>
      </c>
      <c r="J38" s="30">
        <v>2023.3</v>
      </c>
      <c r="K38" s="30">
        <v>2023.12</v>
      </c>
      <c r="L38" s="30" t="s">
        <v>203</v>
      </c>
      <c r="M38" s="30" t="s">
        <v>205</v>
      </c>
      <c r="N38" s="30">
        <v>27</v>
      </c>
      <c r="O38" s="30">
        <v>27</v>
      </c>
      <c r="P38" s="30">
        <v>0</v>
      </c>
      <c r="Q38" s="30">
        <v>1</v>
      </c>
      <c r="R38" s="30">
        <v>56</v>
      </c>
      <c r="S38" s="30">
        <v>245</v>
      </c>
      <c r="T38" s="30">
        <v>0</v>
      </c>
      <c r="U38" s="30">
        <v>9</v>
      </c>
      <c r="V38" s="30">
        <v>25</v>
      </c>
      <c r="W38" s="30" t="s">
        <v>206</v>
      </c>
      <c r="X38" s="30" t="s">
        <v>116</v>
      </c>
      <c r="Y38" s="45"/>
    </row>
    <row r="39" s="16" customFormat="1" ht="37" customHeight="1" spans="1:25">
      <c r="A39" s="29">
        <f>SUBTOTAL(103,$L$5:L39)</f>
        <v>35</v>
      </c>
      <c r="B39" s="30" t="s">
        <v>80</v>
      </c>
      <c r="C39" s="30" t="s">
        <v>81</v>
      </c>
      <c r="D39" s="30" t="s">
        <v>93</v>
      </c>
      <c r="E39" s="30" t="s">
        <v>171</v>
      </c>
      <c r="F39" s="30" t="s">
        <v>203</v>
      </c>
      <c r="G39" s="30" t="s">
        <v>446</v>
      </c>
      <c r="H39" s="30" t="s">
        <v>75</v>
      </c>
      <c r="I39" s="30" t="s">
        <v>203</v>
      </c>
      <c r="J39" s="30">
        <v>2023.3</v>
      </c>
      <c r="K39" s="30">
        <v>2023.12</v>
      </c>
      <c r="L39" s="30" t="s">
        <v>203</v>
      </c>
      <c r="M39" s="30" t="s">
        <v>447</v>
      </c>
      <c r="N39" s="30">
        <v>30</v>
      </c>
      <c r="O39" s="30">
        <v>25</v>
      </c>
      <c r="P39" s="30">
        <v>5</v>
      </c>
      <c r="Q39" s="30">
        <v>1</v>
      </c>
      <c r="R39" s="30">
        <v>175</v>
      </c>
      <c r="S39" s="30">
        <v>602</v>
      </c>
      <c r="T39" s="30">
        <v>0</v>
      </c>
      <c r="U39" s="30">
        <v>21</v>
      </c>
      <c r="V39" s="30">
        <v>73</v>
      </c>
      <c r="W39" s="30" t="s">
        <v>115</v>
      </c>
      <c r="X39" s="30" t="s">
        <v>116</v>
      </c>
      <c r="Y39" s="45"/>
    </row>
    <row r="40" s="16" customFormat="1" ht="37" customHeight="1" spans="1:25">
      <c r="A40" s="29">
        <f>SUBTOTAL(103,$L$5:L40)</f>
        <v>36</v>
      </c>
      <c r="B40" s="30" t="s">
        <v>80</v>
      </c>
      <c r="C40" s="30" t="s">
        <v>81</v>
      </c>
      <c r="D40" s="30" t="s">
        <v>93</v>
      </c>
      <c r="E40" s="30" t="s">
        <v>171</v>
      </c>
      <c r="F40" s="30" t="s">
        <v>207</v>
      </c>
      <c r="G40" s="30" t="s">
        <v>448</v>
      </c>
      <c r="H40" s="30" t="s">
        <v>75</v>
      </c>
      <c r="I40" s="30" t="s">
        <v>207</v>
      </c>
      <c r="J40" s="30">
        <v>2023.02</v>
      </c>
      <c r="K40" s="30">
        <v>2023.12</v>
      </c>
      <c r="L40" s="30" t="s">
        <v>207</v>
      </c>
      <c r="M40" s="30" t="s">
        <v>449</v>
      </c>
      <c r="N40" s="30">
        <v>60</v>
      </c>
      <c r="O40" s="30">
        <v>40</v>
      </c>
      <c r="P40" s="30">
        <v>20</v>
      </c>
      <c r="Q40" s="30">
        <v>1</v>
      </c>
      <c r="R40" s="30">
        <v>105</v>
      </c>
      <c r="S40" s="30">
        <v>400</v>
      </c>
      <c r="T40" s="30">
        <v>0</v>
      </c>
      <c r="U40" s="30">
        <v>25</v>
      </c>
      <c r="V40" s="30">
        <v>75</v>
      </c>
      <c r="W40" s="30" t="s">
        <v>186</v>
      </c>
      <c r="X40" s="30" t="s">
        <v>210</v>
      </c>
      <c r="Y40" s="45"/>
    </row>
    <row r="41" s="16" customFormat="1" ht="37" customHeight="1" spans="1:25">
      <c r="A41" s="29">
        <f>SUBTOTAL(103,$L$5:L41)</f>
        <v>37</v>
      </c>
      <c r="B41" s="30" t="s">
        <v>80</v>
      </c>
      <c r="C41" s="30" t="s">
        <v>81</v>
      </c>
      <c r="D41" s="30" t="s">
        <v>82</v>
      </c>
      <c r="E41" s="30" t="s">
        <v>171</v>
      </c>
      <c r="F41" s="30" t="s">
        <v>207</v>
      </c>
      <c r="G41" s="30" t="s">
        <v>450</v>
      </c>
      <c r="H41" s="30" t="s">
        <v>75</v>
      </c>
      <c r="I41" s="30" t="s">
        <v>207</v>
      </c>
      <c r="J41" s="30">
        <v>2023.1</v>
      </c>
      <c r="K41" s="30">
        <v>2023.12</v>
      </c>
      <c r="L41" s="30" t="s">
        <v>207</v>
      </c>
      <c r="M41" s="40" t="s">
        <v>451</v>
      </c>
      <c r="N41" s="40">
        <v>50</v>
      </c>
      <c r="O41" s="40">
        <v>20</v>
      </c>
      <c r="P41" s="40">
        <v>30</v>
      </c>
      <c r="Q41" s="30">
        <v>1</v>
      </c>
      <c r="R41" s="30">
        <v>350</v>
      </c>
      <c r="S41" s="30">
        <v>1300</v>
      </c>
      <c r="T41" s="30">
        <v>0</v>
      </c>
      <c r="U41" s="30">
        <v>44</v>
      </c>
      <c r="V41" s="30">
        <v>113</v>
      </c>
      <c r="W41" s="30" t="s">
        <v>186</v>
      </c>
      <c r="X41" s="30" t="s">
        <v>210</v>
      </c>
      <c r="Y41" s="45"/>
    </row>
    <row r="42" s="16" customFormat="1" ht="37" customHeight="1" spans="1:25">
      <c r="A42" s="29">
        <f>SUBTOTAL(103,$L$5:L42)</f>
        <v>38</v>
      </c>
      <c r="B42" s="30" t="s">
        <v>69</v>
      </c>
      <c r="C42" s="29" t="s">
        <v>70</v>
      </c>
      <c r="D42" s="30" t="s">
        <v>71</v>
      </c>
      <c r="E42" s="30" t="s">
        <v>171</v>
      </c>
      <c r="F42" s="30" t="s">
        <v>207</v>
      </c>
      <c r="G42" s="30" t="s">
        <v>208</v>
      </c>
      <c r="H42" s="30" t="s">
        <v>75</v>
      </c>
      <c r="I42" s="30" t="s">
        <v>207</v>
      </c>
      <c r="J42" s="30">
        <v>2023.1</v>
      </c>
      <c r="K42" s="30">
        <v>2023.12</v>
      </c>
      <c r="L42" s="30" t="s">
        <v>207</v>
      </c>
      <c r="M42" s="40" t="s">
        <v>209</v>
      </c>
      <c r="N42" s="40">
        <v>17</v>
      </c>
      <c r="O42" s="40">
        <v>17</v>
      </c>
      <c r="P42" s="40">
        <v>0</v>
      </c>
      <c r="Q42" s="30">
        <v>1</v>
      </c>
      <c r="R42" s="30">
        <v>350</v>
      </c>
      <c r="S42" s="30">
        <v>1300</v>
      </c>
      <c r="T42" s="30">
        <v>0</v>
      </c>
      <c r="U42" s="30">
        <v>44</v>
      </c>
      <c r="V42" s="30">
        <v>113</v>
      </c>
      <c r="W42" s="30" t="s">
        <v>186</v>
      </c>
      <c r="X42" s="30" t="s">
        <v>210</v>
      </c>
      <c r="Y42" s="45"/>
    </row>
    <row r="43" s="16" customFormat="1" ht="37" customHeight="1" spans="1:25">
      <c r="A43" s="29">
        <f>SUBTOTAL(103,$L$5:L43)</f>
        <v>39</v>
      </c>
      <c r="B43" s="33" t="s">
        <v>69</v>
      </c>
      <c r="C43" s="33" t="s">
        <v>106</v>
      </c>
      <c r="D43" s="33" t="s">
        <v>187</v>
      </c>
      <c r="E43" s="33" t="s">
        <v>171</v>
      </c>
      <c r="F43" s="33" t="s">
        <v>211</v>
      </c>
      <c r="G43" s="33" t="s">
        <v>452</v>
      </c>
      <c r="H43" s="33" t="s">
        <v>453</v>
      </c>
      <c r="I43" s="33" t="s">
        <v>211</v>
      </c>
      <c r="J43" s="33">
        <v>2023.3</v>
      </c>
      <c r="K43" s="33">
        <v>2023.12</v>
      </c>
      <c r="L43" s="33" t="s">
        <v>211</v>
      </c>
      <c r="M43" s="33" t="s">
        <v>454</v>
      </c>
      <c r="N43" s="33">
        <v>20</v>
      </c>
      <c r="O43" s="33">
        <v>20</v>
      </c>
      <c r="P43" s="33">
        <v>0</v>
      </c>
      <c r="Q43" s="30">
        <v>1</v>
      </c>
      <c r="R43" s="30">
        <v>28</v>
      </c>
      <c r="S43" s="30">
        <v>116</v>
      </c>
      <c r="T43" s="30">
        <v>0</v>
      </c>
      <c r="U43" s="30">
        <v>11</v>
      </c>
      <c r="V43" s="30">
        <v>39</v>
      </c>
      <c r="W43" s="30" t="s">
        <v>191</v>
      </c>
      <c r="X43" s="30" t="s">
        <v>414</v>
      </c>
      <c r="Y43" s="45"/>
    </row>
    <row r="44" s="16" customFormat="1" ht="37" customHeight="1" spans="1:25">
      <c r="A44" s="29">
        <f>SUBTOTAL(103,$L$5:L44)</f>
        <v>40</v>
      </c>
      <c r="B44" s="30" t="s">
        <v>69</v>
      </c>
      <c r="C44" s="30" t="s">
        <v>70</v>
      </c>
      <c r="D44" s="30" t="s">
        <v>71</v>
      </c>
      <c r="E44" s="30" t="s">
        <v>171</v>
      </c>
      <c r="F44" s="30" t="s">
        <v>211</v>
      </c>
      <c r="G44" s="30" t="s">
        <v>455</v>
      </c>
      <c r="H44" s="30" t="s">
        <v>75</v>
      </c>
      <c r="I44" s="30" t="s">
        <v>211</v>
      </c>
      <c r="J44" s="30">
        <v>2023.2</v>
      </c>
      <c r="K44" s="30">
        <v>2023.4</v>
      </c>
      <c r="L44" s="30" t="s">
        <v>211</v>
      </c>
      <c r="M44" s="30" t="s">
        <v>456</v>
      </c>
      <c r="N44" s="30">
        <v>40</v>
      </c>
      <c r="O44" s="33">
        <v>40</v>
      </c>
      <c r="P44" s="30">
        <v>0</v>
      </c>
      <c r="Q44" s="30">
        <v>1</v>
      </c>
      <c r="R44" s="30">
        <v>46</v>
      </c>
      <c r="S44" s="30">
        <v>278</v>
      </c>
      <c r="T44" s="30">
        <v>0</v>
      </c>
      <c r="U44" s="30">
        <v>15</v>
      </c>
      <c r="V44" s="30">
        <v>52</v>
      </c>
      <c r="W44" s="30" t="s">
        <v>115</v>
      </c>
      <c r="X44" s="30" t="s">
        <v>116</v>
      </c>
      <c r="Y44" s="45"/>
    </row>
    <row r="45" s="16" customFormat="1" ht="37" customHeight="1" spans="1:25">
      <c r="A45" s="29">
        <f>SUBTOTAL(103,$L$5:L45)</f>
        <v>41</v>
      </c>
      <c r="B45" s="30" t="s">
        <v>69</v>
      </c>
      <c r="C45" s="30" t="s">
        <v>70</v>
      </c>
      <c r="D45" s="30" t="s">
        <v>445</v>
      </c>
      <c r="E45" s="30" t="s">
        <v>171</v>
      </c>
      <c r="F45" s="30" t="s">
        <v>211</v>
      </c>
      <c r="G45" s="30" t="s">
        <v>212</v>
      </c>
      <c r="H45" s="30" t="s">
        <v>75</v>
      </c>
      <c r="I45" s="30" t="s">
        <v>211</v>
      </c>
      <c r="J45" s="30">
        <v>2023.3</v>
      </c>
      <c r="K45" s="30">
        <v>2023.12</v>
      </c>
      <c r="L45" s="30" t="s">
        <v>211</v>
      </c>
      <c r="M45" s="30" t="s">
        <v>213</v>
      </c>
      <c r="N45" s="30">
        <v>15</v>
      </c>
      <c r="O45" s="33">
        <v>15</v>
      </c>
      <c r="P45" s="30">
        <v>0</v>
      </c>
      <c r="Q45" s="30">
        <v>1</v>
      </c>
      <c r="R45" s="30">
        <v>210</v>
      </c>
      <c r="S45" s="30">
        <v>780</v>
      </c>
      <c r="T45" s="30">
        <v>0</v>
      </c>
      <c r="U45" s="30">
        <v>30</v>
      </c>
      <c r="V45" s="30">
        <v>115</v>
      </c>
      <c r="W45" s="30" t="s">
        <v>115</v>
      </c>
      <c r="X45" s="30" t="s">
        <v>116</v>
      </c>
      <c r="Y45" s="45"/>
    </row>
    <row r="46" s="16" customFormat="1" ht="37" customHeight="1" spans="1:25">
      <c r="A46" s="29">
        <f>SUBTOTAL(103,$L$5:L46)</f>
        <v>42</v>
      </c>
      <c r="B46" s="30" t="s">
        <v>80</v>
      </c>
      <c r="C46" s="30" t="s">
        <v>81</v>
      </c>
      <c r="D46" s="30" t="s">
        <v>93</v>
      </c>
      <c r="E46" s="30" t="s">
        <v>171</v>
      </c>
      <c r="F46" s="30" t="s">
        <v>215</v>
      </c>
      <c r="G46" s="30" t="s">
        <v>457</v>
      </c>
      <c r="H46" s="30" t="s">
        <v>75</v>
      </c>
      <c r="I46" s="30" t="s">
        <v>215</v>
      </c>
      <c r="J46" s="30">
        <v>2023.3</v>
      </c>
      <c r="K46" s="30">
        <v>2023.12</v>
      </c>
      <c r="L46" s="30" t="s">
        <v>215</v>
      </c>
      <c r="M46" s="30" t="s">
        <v>458</v>
      </c>
      <c r="N46" s="30">
        <v>70</v>
      </c>
      <c r="O46" s="30">
        <v>70</v>
      </c>
      <c r="P46" s="30">
        <v>0</v>
      </c>
      <c r="Q46" s="30">
        <v>1</v>
      </c>
      <c r="R46" s="30">
        <v>560</v>
      </c>
      <c r="S46" s="30">
        <v>2600</v>
      </c>
      <c r="T46" s="30">
        <v>1</v>
      </c>
      <c r="U46" s="30">
        <v>67</v>
      </c>
      <c r="V46" s="30">
        <v>223</v>
      </c>
      <c r="W46" s="30" t="s">
        <v>191</v>
      </c>
      <c r="X46" s="30" t="s">
        <v>414</v>
      </c>
      <c r="Y46" s="45"/>
    </row>
    <row r="47" s="16" customFormat="1" ht="37" customHeight="1" spans="1:25">
      <c r="A47" s="29">
        <f>SUBTOTAL(103,$L$5:L47)</f>
        <v>43</v>
      </c>
      <c r="B47" s="29" t="s">
        <v>69</v>
      </c>
      <c r="C47" s="30" t="s">
        <v>70</v>
      </c>
      <c r="D47" s="30" t="s">
        <v>71</v>
      </c>
      <c r="E47" s="30" t="s">
        <v>171</v>
      </c>
      <c r="F47" s="30" t="s">
        <v>215</v>
      </c>
      <c r="G47" s="30" t="s">
        <v>459</v>
      </c>
      <c r="H47" s="30" t="s">
        <v>75</v>
      </c>
      <c r="I47" s="30" t="s">
        <v>215</v>
      </c>
      <c r="J47" s="30">
        <v>2023.3</v>
      </c>
      <c r="K47" s="30">
        <v>2023.12</v>
      </c>
      <c r="L47" s="30" t="s">
        <v>215</v>
      </c>
      <c r="M47" s="30" t="s">
        <v>460</v>
      </c>
      <c r="N47" s="30">
        <v>16</v>
      </c>
      <c r="O47" s="30">
        <v>15.5</v>
      </c>
      <c r="P47" s="30">
        <v>0.5</v>
      </c>
      <c r="Q47" s="30">
        <v>1</v>
      </c>
      <c r="R47" s="30">
        <v>560</v>
      </c>
      <c r="S47" s="30">
        <v>2600</v>
      </c>
      <c r="T47" s="30">
        <v>1</v>
      </c>
      <c r="U47" s="30">
        <v>67</v>
      </c>
      <c r="V47" s="30">
        <v>223</v>
      </c>
      <c r="W47" s="30" t="s">
        <v>186</v>
      </c>
      <c r="X47" s="30" t="s">
        <v>116</v>
      </c>
      <c r="Y47" s="45"/>
    </row>
    <row r="48" s="16" customFormat="1" ht="37" customHeight="1" spans="1:25">
      <c r="A48" s="29">
        <f>SUBTOTAL(103,$L$5:L48)</f>
        <v>44</v>
      </c>
      <c r="B48" s="29" t="s">
        <v>69</v>
      </c>
      <c r="C48" s="30" t="s">
        <v>70</v>
      </c>
      <c r="D48" s="30" t="s">
        <v>71</v>
      </c>
      <c r="E48" s="30" t="s">
        <v>171</v>
      </c>
      <c r="F48" s="30" t="s">
        <v>215</v>
      </c>
      <c r="G48" s="30" t="s">
        <v>461</v>
      </c>
      <c r="H48" s="30" t="s">
        <v>75</v>
      </c>
      <c r="I48" s="30" t="s">
        <v>215</v>
      </c>
      <c r="J48" s="30">
        <v>2023.3</v>
      </c>
      <c r="K48" s="30">
        <v>2023.12</v>
      </c>
      <c r="L48" s="30" t="s">
        <v>215</v>
      </c>
      <c r="M48" s="30" t="s">
        <v>462</v>
      </c>
      <c r="N48" s="30">
        <v>15</v>
      </c>
      <c r="O48" s="30">
        <v>15</v>
      </c>
      <c r="P48" s="30">
        <v>0</v>
      </c>
      <c r="Q48" s="30">
        <v>1</v>
      </c>
      <c r="R48" s="30">
        <v>560</v>
      </c>
      <c r="S48" s="30">
        <v>2600</v>
      </c>
      <c r="T48" s="30">
        <v>1</v>
      </c>
      <c r="U48" s="30">
        <v>67</v>
      </c>
      <c r="V48" s="30">
        <v>223</v>
      </c>
      <c r="W48" s="30" t="s">
        <v>186</v>
      </c>
      <c r="X48" s="30" t="s">
        <v>116</v>
      </c>
      <c r="Y48" s="45"/>
    </row>
    <row r="49" s="16" customFormat="1" ht="37" customHeight="1" spans="1:25">
      <c r="A49" s="29">
        <f>SUBTOTAL(103,$L$5:L49)</f>
        <v>45</v>
      </c>
      <c r="B49" s="29" t="s">
        <v>69</v>
      </c>
      <c r="C49" s="30" t="s">
        <v>106</v>
      </c>
      <c r="D49" s="30" t="s">
        <v>375</v>
      </c>
      <c r="E49" s="30" t="s">
        <v>171</v>
      </c>
      <c r="F49" s="30" t="s">
        <v>215</v>
      </c>
      <c r="G49" s="30" t="s">
        <v>463</v>
      </c>
      <c r="H49" s="30" t="s">
        <v>75</v>
      </c>
      <c r="I49" s="30" t="s">
        <v>215</v>
      </c>
      <c r="J49" s="30">
        <v>2023.3</v>
      </c>
      <c r="K49" s="30">
        <v>2023.12</v>
      </c>
      <c r="L49" s="30" t="s">
        <v>215</v>
      </c>
      <c r="M49" s="30" t="s">
        <v>464</v>
      </c>
      <c r="N49" s="30">
        <v>400</v>
      </c>
      <c r="O49" s="30">
        <v>40</v>
      </c>
      <c r="P49" s="30">
        <v>360</v>
      </c>
      <c r="Q49" s="30">
        <v>1</v>
      </c>
      <c r="R49" s="30">
        <v>560</v>
      </c>
      <c r="S49" s="30">
        <v>2600</v>
      </c>
      <c r="T49" s="30">
        <v>1</v>
      </c>
      <c r="U49" s="30">
        <v>67</v>
      </c>
      <c r="V49" s="30">
        <v>223</v>
      </c>
      <c r="W49" s="30" t="s">
        <v>186</v>
      </c>
      <c r="X49" s="30" t="s">
        <v>116</v>
      </c>
      <c r="Y49" s="45"/>
    </row>
    <row r="50" s="16" customFormat="1" ht="37" customHeight="1" spans="1:25">
      <c r="A50" s="29">
        <f>SUBTOTAL(103,$L$5:L50)</f>
        <v>46</v>
      </c>
      <c r="B50" s="29" t="s">
        <v>69</v>
      </c>
      <c r="C50" s="30" t="s">
        <v>106</v>
      </c>
      <c r="D50" s="30" t="s">
        <v>214</v>
      </c>
      <c r="E50" s="30" t="s">
        <v>171</v>
      </c>
      <c r="F50" s="30" t="s">
        <v>215</v>
      </c>
      <c r="G50" s="30" t="s">
        <v>216</v>
      </c>
      <c r="H50" s="30" t="s">
        <v>75</v>
      </c>
      <c r="I50" s="30" t="s">
        <v>215</v>
      </c>
      <c r="J50" s="30">
        <v>2023.3</v>
      </c>
      <c r="K50" s="30">
        <v>2023.12</v>
      </c>
      <c r="L50" s="30" t="s">
        <v>215</v>
      </c>
      <c r="M50" s="30" t="s">
        <v>217</v>
      </c>
      <c r="N50" s="30">
        <v>50</v>
      </c>
      <c r="O50" s="30">
        <v>50</v>
      </c>
      <c r="P50" s="30">
        <v>0</v>
      </c>
      <c r="Q50" s="30">
        <v>1</v>
      </c>
      <c r="R50" s="30">
        <v>500</v>
      </c>
      <c r="S50" s="30">
        <v>2000</v>
      </c>
      <c r="T50" s="30">
        <v>1</v>
      </c>
      <c r="U50" s="30">
        <v>71</v>
      </c>
      <c r="V50" s="30">
        <v>236</v>
      </c>
      <c r="W50" s="30" t="s">
        <v>186</v>
      </c>
      <c r="X50" s="30" t="s">
        <v>116</v>
      </c>
      <c r="Y50" s="45"/>
    </row>
    <row r="51" s="16" customFormat="1" ht="37" customHeight="1" spans="1:25">
      <c r="A51" s="29">
        <f>SUBTOTAL(103,$L$5:L51)</f>
        <v>47</v>
      </c>
      <c r="B51" s="29" t="s">
        <v>69</v>
      </c>
      <c r="C51" s="30" t="s">
        <v>106</v>
      </c>
      <c r="D51" s="30" t="s">
        <v>107</v>
      </c>
      <c r="E51" s="30" t="s">
        <v>171</v>
      </c>
      <c r="F51" s="30" t="s">
        <v>224</v>
      </c>
      <c r="G51" s="30" t="s">
        <v>465</v>
      </c>
      <c r="H51" s="30" t="s">
        <v>75</v>
      </c>
      <c r="I51" s="30" t="s">
        <v>224</v>
      </c>
      <c r="J51" s="30">
        <v>2023.3</v>
      </c>
      <c r="K51" s="30">
        <v>2023.12</v>
      </c>
      <c r="L51" s="30" t="s">
        <v>224</v>
      </c>
      <c r="M51" s="30" t="s">
        <v>466</v>
      </c>
      <c r="N51" s="30">
        <v>550</v>
      </c>
      <c r="O51" s="30">
        <v>60</v>
      </c>
      <c r="P51" s="30">
        <v>490</v>
      </c>
      <c r="Q51" s="30">
        <v>1</v>
      </c>
      <c r="R51" s="30">
        <v>558</v>
      </c>
      <c r="S51" s="30">
        <v>2433</v>
      </c>
      <c r="T51" s="30">
        <v>1</v>
      </c>
      <c r="U51" s="30">
        <v>70</v>
      </c>
      <c r="V51" s="30">
        <v>205</v>
      </c>
      <c r="W51" s="30" t="s">
        <v>191</v>
      </c>
      <c r="X51" s="30" t="s">
        <v>414</v>
      </c>
      <c r="Y51" s="45"/>
    </row>
    <row r="52" s="16" customFormat="1" ht="37" customHeight="1" spans="1:25">
      <c r="A52" s="29">
        <f>SUBTOTAL(103,$L$5:L52)</f>
        <v>48</v>
      </c>
      <c r="B52" s="29" t="s">
        <v>69</v>
      </c>
      <c r="C52" s="30" t="s">
        <v>106</v>
      </c>
      <c r="D52" s="30" t="s">
        <v>410</v>
      </c>
      <c r="E52" s="30" t="s">
        <v>171</v>
      </c>
      <c r="F52" s="30" t="s">
        <v>224</v>
      </c>
      <c r="G52" s="30" t="s">
        <v>467</v>
      </c>
      <c r="H52" s="30" t="s">
        <v>75</v>
      </c>
      <c r="I52" s="30" t="s">
        <v>224</v>
      </c>
      <c r="J52" s="30">
        <v>2023.3</v>
      </c>
      <c r="K52" s="30">
        <v>2023.12</v>
      </c>
      <c r="L52" s="30" t="s">
        <v>224</v>
      </c>
      <c r="M52" s="30" t="s">
        <v>413</v>
      </c>
      <c r="N52" s="30">
        <v>43</v>
      </c>
      <c r="O52" s="30">
        <v>43</v>
      </c>
      <c r="P52" s="30">
        <v>0</v>
      </c>
      <c r="Q52" s="30">
        <v>1</v>
      </c>
      <c r="R52" s="30">
        <v>558</v>
      </c>
      <c r="S52" s="30">
        <v>2433</v>
      </c>
      <c r="T52" s="30">
        <v>1</v>
      </c>
      <c r="U52" s="30">
        <v>70</v>
      </c>
      <c r="V52" s="30">
        <v>205</v>
      </c>
      <c r="W52" s="30" t="s">
        <v>191</v>
      </c>
      <c r="X52" s="30" t="s">
        <v>414</v>
      </c>
      <c r="Y52" s="45"/>
    </row>
    <row r="53" s="16" customFormat="1" ht="37" customHeight="1" spans="1:25">
      <c r="A53" s="29">
        <f>SUBTOTAL(103,$L$5:L53)</f>
        <v>49</v>
      </c>
      <c r="B53" s="29" t="s">
        <v>69</v>
      </c>
      <c r="C53" s="30" t="s">
        <v>70</v>
      </c>
      <c r="D53" s="30" t="s">
        <v>71</v>
      </c>
      <c r="E53" s="30" t="s">
        <v>171</v>
      </c>
      <c r="F53" s="30" t="s">
        <v>224</v>
      </c>
      <c r="G53" s="30" t="s">
        <v>468</v>
      </c>
      <c r="H53" s="30" t="s">
        <v>75</v>
      </c>
      <c r="I53" s="30" t="s">
        <v>224</v>
      </c>
      <c r="J53" s="30">
        <v>2023.3</v>
      </c>
      <c r="K53" s="30">
        <v>2023.12</v>
      </c>
      <c r="L53" s="30" t="s">
        <v>224</v>
      </c>
      <c r="M53" s="30" t="s">
        <v>469</v>
      </c>
      <c r="N53" s="30">
        <v>6</v>
      </c>
      <c r="O53" s="30">
        <v>6</v>
      </c>
      <c r="P53" s="30">
        <v>0</v>
      </c>
      <c r="Q53" s="30">
        <v>1</v>
      </c>
      <c r="R53" s="30">
        <v>558</v>
      </c>
      <c r="S53" s="30">
        <v>2433</v>
      </c>
      <c r="T53" s="30">
        <v>1</v>
      </c>
      <c r="U53" s="30">
        <v>70</v>
      </c>
      <c r="V53" s="30">
        <v>205</v>
      </c>
      <c r="W53" s="30" t="s">
        <v>186</v>
      </c>
      <c r="X53" s="30" t="s">
        <v>116</v>
      </c>
      <c r="Y53" s="45"/>
    </row>
    <row r="54" s="16" customFormat="1" ht="37" customHeight="1" spans="1:25">
      <c r="A54" s="29">
        <f>SUBTOTAL(103,$L$5:L54)</f>
        <v>50</v>
      </c>
      <c r="B54" s="29" t="s">
        <v>69</v>
      </c>
      <c r="C54" s="30" t="s">
        <v>70</v>
      </c>
      <c r="D54" s="30" t="s">
        <v>71</v>
      </c>
      <c r="E54" s="30" t="s">
        <v>171</v>
      </c>
      <c r="F54" s="30" t="s">
        <v>224</v>
      </c>
      <c r="G54" s="30" t="s">
        <v>470</v>
      </c>
      <c r="H54" s="30" t="s">
        <v>75</v>
      </c>
      <c r="I54" s="30" t="s">
        <v>224</v>
      </c>
      <c r="J54" s="30">
        <v>2023.3</v>
      </c>
      <c r="K54" s="30">
        <v>2023.12</v>
      </c>
      <c r="L54" s="30" t="s">
        <v>224</v>
      </c>
      <c r="M54" s="30" t="s">
        <v>471</v>
      </c>
      <c r="N54" s="30">
        <v>32</v>
      </c>
      <c r="O54" s="30">
        <v>32</v>
      </c>
      <c r="P54" s="30">
        <v>0</v>
      </c>
      <c r="Q54" s="30">
        <v>1</v>
      </c>
      <c r="R54" s="30">
        <v>558</v>
      </c>
      <c r="S54" s="30">
        <v>2433</v>
      </c>
      <c r="T54" s="30">
        <v>1</v>
      </c>
      <c r="U54" s="30">
        <v>70</v>
      </c>
      <c r="V54" s="30">
        <v>205</v>
      </c>
      <c r="W54" s="30" t="s">
        <v>186</v>
      </c>
      <c r="X54" s="30" t="s">
        <v>116</v>
      </c>
      <c r="Y54" s="45"/>
    </row>
    <row r="55" s="18" customFormat="1" ht="37" customHeight="1" spans="1:25">
      <c r="A55" s="29">
        <f>SUBTOTAL(103,$L$5:L55)</f>
        <v>51</v>
      </c>
      <c r="B55" s="30" t="s">
        <v>69</v>
      </c>
      <c r="C55" s="29" t="s">
        <v>70</v>
      </c>
      <c r="D55" s="30" t="s">
        <v>93</v>
      </c>
      <c r="E55" s="30" t="s">
        <v>171</v>
      </c>
      <c r="F55" s="30" t="s">
        <v>218</v>
      </c>
      <c r="G55" s="30" t="s">
        <v>219</v>
      </c>
      <c r="H55" s="30" t="s">
        <v>75</v>
      </c>
      <c r="I55" s="30" t="s">
        <v>218</v>
      </c>
      <c r="J55" s="30">
        <v>2023.3</v>
      </c>
      <c r="K55" s="30">
        <v>2023.12</v>
      </c>
      <c r="L55" s="30" t="s">
        <v>218</v>
      </c>
      <c r="M55" s="30" t="s">
        <v>220</v>
      </c>
      <c r="N55" s="41">
        <v>38</v>
      </c>
      <c r="O55" s="41">
        <v>38</v>
      </c>
      <c r="P55" s="41">
        <v>0</v>
      </c>
      <c r="Q55" s="30">
        <v>1</v>
      </c>
      <c r="R55" s="30">
        <v>500</v>
      </c>
      <c r="S55" s="30">
        <v>2000</v>
      </c>
      <c r="T55" s="30">
        <v>0</v>
      </c>
      <c r="U55" s="30">
        <v>66</v>
      </c>
      <c r="V55" s="30">
        <v>184</v>
      </c>
      <c r="W55" s="30" t="s">
        <v>186</v>
      </c>
      <c r="X55" s="30" t="s">
        <v>116</v>
      </c>
      <c r="Y55" s="45"/>
    </row>
    <row r="56" s="19" customFormat="1" ht="37" customHeight="1" spans="1:25">
      <c r="A56" s="29">
        <f>SUBTOTAL(103,$L$5:L56)</f>
        <v>52</v>
      </c>
      <c r="B56" s="30" t="s">
        <v>69</v>
      </c>
      <c r="C56" s="30" t="s">
        <v>70</v>
      </c>
      <c r="D56" s="30" t="s">
        <v>93</v>
      </c>
      <c r="E56" s="30" t="s">
        <v>171</v>
      </c>
      <c r="F56" s="30" t="s">
        <v>221</v>
      </c>
      <c r="G56" s="30" t="s">
        <v>222</v>
      </c>
      <c r="H56" s="30" t="s">
        <v>75</v>
      </c>
      <c r="I56" s="30" t="s">
        <v>221</v>
      </c>
      <c r="J56" s="30">
        <v>2023.3</v>
      </c>
      <c r="K56" s="30">
        <v>2023.12</v>
      </c>
      <c r="L56" s="30" t="s">
        <v>221</v>
      </c>
      <c r="M56" s="30" t="s">
        <v>223</v>
      </c>
      <c r="N56" s="30">
        <v>25</v>
      </c>
      <c r="O56" s="30">
        <v>25</v>
      </c>
      <c r="P56" s="30">
        <v>0</v>
      </c>
      <c r="Q56" s="30">
        <v>1</v>
      </c>
      <c r="R56" s="30">
        <v>623</v>
      </c>
      <c r="S56" s="30">
        <v>1869</v>
      </c>
      <c r="T56" s="30">
        <v>0</v>
      </c>
      <c r="U56" s="30">
        <v>49</v>
      </c>
      <c r="V56" s="30">
        <v>148</v>
      </c>
      <c r="W56" s="30" t="s">
        <v>194</v>
      </c>
      <c r="X56" s="30" t="s">
        <v>195</v>
      </c>
      <c r="Y56" s="45"/>
    </row>
    <row r="57" s="19" customFormat="1" ht="37" customHeight="1" spans="1:25">
      <c r="A57" s="29">
        <f>SUBTOTAL(103,$L$5:L57)</f>
        <v>53</v>
      </c>
      <c r="B57" s="30" t="s">
        <v>69</v>
      </c>
      <c r="C57" s="30" t="s">
        <v>70</v>
      </c>
      <c r="D57" s="30" t="s">
        <v>177</v>
      </c>
      <c r="E57" s="30" t="s">
        <v>171</v>
      </c>
      <c r="F57" s="30" t="s">
        <v>224</v>
      </c>
      <c r="G57" s="30" t="s">
        <v>225</v>
      </c>
      <c r="H57" s="30" t="s">
        <v>226</v>
      </c>
      <c r="I57" s="30" t="s">
        <v>224</v>
      </c>
      <c r="J57" s="30">
        <v>2023.4</v>
      </c>
      <c r="K57" s="30">
        <v>2023.9</v>
      </c>
      <c r="L57" s="30" t="s">
        <v>472</v>
      </c>
      <c r="M57" s="30" t="s">
        <v>227</v>
      </c>
      <c r="N57" s="30">
        <v>73</v>
      </c>
      <c r="O57" s="30">
        <v>73</v>
      </c>
      <c r="P57" s="30">
        <v>0</v>
      </c>
      <c r="Q57" s="30">
        <v>1</v>
      </c>
      <c r="R57" s="30">
        <v>148</v>
      </c>
      <c r="S57" s="30">
        <v>560</v>
      </c>
      <c r="T57" s="30">
        <v>1</v>
      </c>
      <c r="U57" s="30">
        <v>42</v>
      </c>
      <c r="V57" s="30">
        <v>126</v>
      </c>
      <c r="W57" s="30" t="s">
        <v>186</v>
      </c>
      <c r="X57" s="30" t="s">
        <v>116</v>
      </c>
      <c r="Y57" s="47"/>
    </row>
    <row r="58" s="19" customFormat="1" ht="37" customHeight="1" spans="1:25">
      <c r="A58" s="29">
        <f>SUBTOTAL(103,$L$5:L58)</f>
        <v>54</v>
      </c>
      <c r="B58" s="30" t="s">
        <v>69</v>
      </c>
      <c r="C58" s="30" t="s">
        <v>70</v>
      </c>
      <c r="D58" s="30" t="s">
        <v>177</v>
      </c>
      <c r="E58" s="30" t="s">
        <v>171</v>
      </c>
      <c r="F58" s="30" t="s">
        <v>224</v>
      </c>
      <c r="G58" s="30" t="s">
        <v>228</v>
      </c>
      <c r="H58" s="30" t="s">
        <v>226</v>
      </c>
      <c r="I58" s="30" t="s">
        <v>224</v>
      </c>
      <c r="J58" s="30">
        <v>2023.4</v>
      </c>
      <c r="K58" s="30">
        <v>2023.9</v>
      </c>
      <c r="L58" s="30" t="s">
        <v>472</v>
      </c>
      <c r="M58" s="30" t="s">
        <v>229</v>
      </c>
      <c r="N58" s="30">
        <v>27</v>
      </c>
      <c r="O58" s="30">
        <v>27</v>
      </c>
      <c r="P58" s="30">
        <v>0</v>
      </c>
      <c r="Q58" s="30">
        <v>1</v>
      </c>
      <c r="R58" s="30">
        <v>148</v>
      </c>
      <c r="S58" s="30">
        <v>560</v>
      </c>
      <c r="T58" s="30">
        <v>1</v>
      </c>
      <c r="U58" s="30">
        <v>42</v>
      </c>
      <c r="V58" s="30">
        <v>126</v>
      </c>
      <c r="W58" s="30" t="s">
        <v>186</v>
      </c>
      <c r="X58" s="30" t="s">
        <v>116</v>
      </c>
      <c r="Y58" s="47"/>
    </row>
    <row r="59" s="20" customFormat="1" ht="36" customHeight="1" spans="1:25">
      <c r="A59" s="29">
        <f>SUBTOTAL(103,$L$5:L59)</f>
        <v>55</v>
      </c>
      <c r="B59" s="31" t="s">
        <v>80</v>
      </c>
      <c r="C59" s="31" t="s">
        <v>81</v>
      </c>
      <c r="D59" s="31" t="s">
        <v>230</v>
      </c>
      <c r="E59" s="31" t="s">
        <v>171</v>
      </c>
      <c r="F59" s="31" t="s">
        <v>188</v>
      </c>
      <c r="G59" s="32" t="s">
        <v>231</v>
      </c>
      <c r="H59" s="31" t="s">
        <v>232</v>
      </c>
      <c r="I59" s="31" t="s">
        <v>473</v>
      </c>
      <c r="J59" s="42">
        <v>2023.8</v>
      </c>
      <c r="K59" s="42">
        <v>2023.11</v>
      </c>
      <c r="L59" s="31" t="s">
        <v>188</v>
      </c>
      <c r="M59" s="32" t="s">
        <v>233</v>
      </c>
      <c r="N59" s="31">
        <v>5</v>
      </c>
      <c r="O59" s="31">
        <v>5</v>
      </c>
      <c r="P59" s="31">
        <v>0</v>
      </c>
      <c r="Q59" s="31">
        <v>1</v>
      </c>
      <c r="R59" s="31">
        <v>110</v>
      </c>
      <c r="S59" s="31">
        <v>534</v>
      </c>
      <c r="T59" s="31">
        <v>0</v>
      </c>
      <c r="U59" s="31">
        <v>12</v>
      </c>
      <c r="V59" s="31">
        <v>32</v>
      </c>
      <c r="W59" s="32" t="s">
        <v>234</v>
      </c>
      <c r="X59" s="32" t="s">
        <v>235</v>
      </c>
      <c r="Y59" s="48" t="s">
        <v>474</v>
      </c>
    </row>
    <row r="60" s="19" customFormat="1" ht="39" customHeight="1" spans="1:25">
      <c r="A60" s="29">
        <f>SUBTOTAL(103,$L$5:L60)</f>
        <v>56</v>
      </c>
      <c r="B60" s="30" t="s">
        <v>69</v>
      </c>
      <c r="C60" s="30" t="s">
        <v>70</v>
      </c>
      <c r="D60" s="30" t="s">
        <v>93</v>
      </c>
      <c r="E60" s="30" t="s">
        <v>171</v>
      </c>
      <c r="F60" s="30" t="s">
        <v>188</v>
      </c>
      <c r="G60" s="30" t="s">
        <v>192</v>
      </c>
      <c r="H60" s="30" t="s">
        <v>75</v>
      </c>
      <c r="I60" s="30" t="s">
        <v>188</v>
      </c>
      <c r="J60" s="30">
        <v>2023.6</v>
      </c>
      <c r="K60" s="30">
        <v>2023.12</v>
      </c>
      <c r="L60" s="30" t="s">
        <v>188</v>
      </c>
      <c r="M60" s="30" t="s">
        <v>193</v>
      </c>
      <c r="N60" s="30">
        <v>13</v>
      </c>
      <c r="O60" s="30">
        <v>13</v>
      </c>
      <c r="P60" s="30">
        <v>0</v>
      </c>
      <c r="Q60" s="30">
        <v>1</v>
      </c>
      <c r="R60" s="30">
        <v>110</v>
      </c>
      <c r="S60" s="30">
        <v>534</v>
      </c>
      <c r="T60" s="30">
        <v>0</v>
      </c>
      <c r="U60" s="30">
        <v>12</v>
      </c>
      <c r="V60" s="30">
        <v>32</v>
      </c>
      <c r="W60" s="30" t="s">
        <v>194</v>
      </c>
      <c r="X60" s="30" t="s">
        <v>195</v>
      </c>
      <c r="Y60" s="46"/>
    </row>
    <row r="61" s="21" customFormat="1" ht="37" customHeight="1" spans="1:25">
      <c r="A61" s="29">
        <f>SUBTOTAL(103,$L$5:L61)</f>
        <v>57</v>
      </c>
      <c r="B61" s="30" t="s">
        <v>80</v>
      </c>
      <c r="C61" s="30" t="s">
        <v>81</v>
      </c>
      <c r="D61" s="30" t="s">
        <v>93</v>
      </c>
      <c r="E61" s="30" t="s">
        <v>72</v>
      </c>
      <c r="F61" s="30" t="s">
        <v>73</v>
      </c>
      <c r="G61" s="30" t="s">
        <v>404</v>
      </c>
      <c r="H61" s="30" t="s">
        <v>75</v>
      </c>
      <c r="I61" s="30" t="s">
        <v>475</v>
      </c>
      <c r="J61" s="30">
        <v>2023.05</v>
      </c>
      <c r="K61" s="30">
        <v>2023.08</v>
      </c>
      <c r="L61" s="30" t="s">
        <v>73</v>
      </c>
      <c r="M61" s="30" t="s">
        <v>476</v>
      </c>
      <c r="N61" s="30">
        <v>15</v>
      </c>
      <c r="O61" s="30">
        <v>15</v>
      </c>
      <c r="P61" s="30">
        <v>0</v>
      </c>
      <c r="Q61" s="30">
        <v>1</v>
      </c>
      <c r="R61" s="30">
        <v>51</v>
      </c>
      <c r="S61" s="30">
        <v>162</v>
      </c>
      <c r="T61" s="30">
        <v>0</v>
      </c>
      <c r="U61" s="30">
        <v>3</v>
      </c>
      <c r="V61" s="30">
        <v>9</v>
      </c>
      <c r="W61" s="30" t="s">
        <v>477</v>
      </c>
      <c r="X61" s="30" t="s">
        <v>79</v>
      </c>
      <c r="Y61" s="45"/>
    </row>
    <row r="62" s="21" customFormat="1" ht="32" customHeight="1" spans="1:25">
      <c r="A62" s="29">
        <f>SUBTOTAL(103,$L$5:L62)</f>
        <v>58</v>
      </c>
      <c r="B62" s="30" t="s">
        <v>69</v>
      </c>
      <c r="C62" s="30" t="s">
        <v>70</v>
      </c>
      <c r="D62" s="30" t="s">
        <v>71</v>
      </c>
      <c r="E62" s="30" t="s">
        <v>72</v>
      </c>
      <c r="F62" s="30" t="s">
        <v>73</v>
      </c>
      <c r="G62" s="30" t="s">
        <v>478</v>
      </c>
      <c r="H62" s="30" t="s">
        <v>75</v>
      </c>
      <c r="I62" s="30" t="s">
        <v>479</v>
      </c>
      <c r="J62" s="30">
        <v>2023.01</v>
      </c>
      <c r="K62" s="30">
        <v>2023.12</v>
      </c>
      <c r="L62" s="30" t="s">
        <v>73</v>
      </c>
      <c r="M62" s="30" t="s">
        <v>480</v>
      </c>
      <c r="N62" s="30">
        <v>25</v>
      </c>
      <c r="O62" s="30">
        <v>21.5</v>
      </c>
      <c r="P62" s="30">
        <v>3.5</v>
      </c>
      <c r="Q62" s="30">
        <v>1</v>
      </c>
      <c r="R62" s="30">
        <v>65</v>
      </c>
      <c r="S62" s="30">
        <v>252</v>
      </c>
      <c r="T62" s="30">
        <v>0</v>
      </c>
      <c r="U62" s="30">
        <v>16</v>
      </c>
      <c r="V62" s="30">
        <v>42</v>
      </c>
      <c r="W62" s="30" t="s">
        <v>78</v>
      </c>
      <c r="X62" s="30" t="s">
        <v>79</v>
      </c>
      <c r="Y62" s="47"/>
    </row>
    <row r="63" s="21" customFormat="1" ht="32" customHeight="1" spans="1:25">
      <c r="A63" s="29">
        <f>SUBTOTAL(103,$L$5:L63)</f>
        <v>59</v>
      </c>
      <c r="B63" s="30" t="s">
        <v>69</v>
      </c>
      <c r="C63" s="30" t="s">
        <v>70</v>
      </c>
      <c r="D63" s="30" t="s">
        <v>71</v>
      </c>
      <c r="E63" s="30" t="s">
        <v>72</v>
      </c>
      <c r="F63" s="30" t="s">
        <v>73</v>
      </c>
      <c r="G63" s="30" t="s">
        <v>481</v>
      </c>
      <c r="H63" s="30" t="s">
        <v>75</v>
      </c>
      <c r="I63" s="30" t="s">
        <v>482</v>
      </c>
      <c r="J63" s="30">
        <v>2023.01</v>
      </c>
      <c r="K63" s="30">
        <v>2023.12</v>
      </c>
      <c r="L63" s="30" t="s">
        <v>73</v>
      </c>
      <c r="M63" s="30" t="s">
        <v>483</v>
      </c>
      <c r="N63" s="30">
        <v>20</v>
      </c>
      <c r="O63" s="30">
        <v>20</v>
      </c>
      <c r="P63" s="30">
        <v>0</v>
      </c>
      <c r="Q63" s="30">
        <v>1</v>
      </c>
      <c r="R63" s="30">
        <v>42</v>
      </c>
      <c r="S63" s="30">
        <v>177</v>
      </c>
      <c r="T63" s="30">
        <v>0</v>
      </c>
      <c r="U63" s="30">
        <v>8</v>
      </c>
      <c r="V63" s="30">
        <v>28</v>
      </c>
      <c r="W63" s="30" t="s">
        <v>78</v>
      </c>
      <c r="X63" s="30" t="s">
        <v>79</v>
      </c>
      <c r="Y63" s="47"/>
    </row>
    <row r="64" s="21" customFormat="1" ht="37" customHeight="1" spans="1:25">
      <c r="A64" s="29">
        <f>SUBTOTAL(103,$L$5:L64)</f>
        <v>60</v>
      </c>
      <c r="B64" s="30" t="s">
        <v>69</v>
      </c>
      <c r="C64" s="30" t="s">
        <v>106</v>
      </c>
      <c r="D64" s="30" t="s">
        <v>107</v>
      </c>
      <c r="E64" s="30" t="s">
        <v>72</v>
      </c>
      <c r="F64" s="30" t="s">
        <v>73</v>
      </c>
      <c r="G64" s="30" t="s">
        <v>484</v>
      </c>
      <c r="H64" s="30" t="s">
        <v>75</v>
      </c>
      <c r="I64" s="30" t="s">
        <v>485</v>
      </c>
      <c r="J64" s="30">
        <v>2023.01</v>
      </c>
      <c r="K64" s="30">
        <v>2023.12</v>
      </c>
      <c r="L64" s="30" t="s">
        <v>73</v>
      </c>
      <c r="M64" s="30" t="s">
        <v>486</v>
      </c>
      <c r="N64" s="30">
        <v>30</v>
      </c>
      <c r="O64" s="30">
        <v>30</v>
      </c>
      <c r="P64" s="30">
        <v>0</v>
      </c>
      <c r="Q64" s="30">
        <v>1</v>
      </c>
      <c r="R64" s="30">
        <v>54</v>
      </c>
      <c r="S64" s="30">
        <v>212</v>
      </c>
      <c r="T64" s="30">
        <v>0</v>
      </c>
      <c r="U64" s="30">
        <v>18</v>
      </c>
      <c r="V64" s="30">
        <v>54</v>
      </c>
      <c r="W64" s="30" t="s">
        <v>487</v>
      </c>
      <c r="X64" s="30" t="s">
        <v>487</v>
      </c>
      <c r="Y64" s="47"/>
    </row>
    <row r="65" s="21" customFormat="1" ht="37" customHeight="1" spans="1:25">
      <c r="A65" s="29">
        <f>SUBTOTAL(103,$L$5:L65)</f>
        <v>61</v>
      </c>
      <c r="B65" s="30" t="s">
        <v>69</v>
      </c>
      <c r="C65" s="30" t="s">
        <v>106</v>
      </c>
      <c r="D65" s="30" t="s">
        <v>107</v>
      </c>
      <c r="E65" s="30" t="s">
        <v>72</v>
      </c>
      <c r="F65" s="30" t="s">
        <v>73</v>
      </c>
      <c r="G65" s="30" t="s">
        <v>488</v>
      </c>
      <c r="H65" s="30" t="s">
        <v>75</v>
      </c>
      <c r="I65" s="30" t="s">
        <v>479</v>
      </c>
      <c r="J65" s="30">
        <v>2023.01</v>
      </c>
      <c r="K65" s="30">
        <v>2023.12</v>
      </c>
      <c r="L65" s="30" t="s">
        <v>73</v>
      </c>
      <c r="M65" s="30" t="s">
        <v>489</v>
      </c>
      <c r="N65" s="30">
        <v>20</v>
      </c>
      <c r="O65" s="30">
        <v>20</v>
      </c>
      <c r="P65" s="30">
        <v>0</v>
      </c>
      <c r="Q65" s="30">
        <v>1</v>
      </c>
      <c r="R65" s="30">
        <v>32</v>
      </c>
      <c r="S65" s="30">
        <v>121</v>
      </c>
      <c r="T65" s="30">
        <v>0</v>
      </c>
      <c r="U65" s="30">
        <v>11</v>
      </c>
      <c r="V65" s="30">
        <v>28</v>
      </c>
      <c r="W65" s="30" t="s">
        <v>490</v>
      </c>
      <c r="X65" s="30" t="s">
        <v>491</v>
      </c>
      <c r="Y65" s="47"/>
    </row>
    <row r="66" s="21" customFormat="1" ht="37" customHeight="1" spans="1:25">
      <c r="A66" s="29">
        <f>SUBTOTAL(103,$L$5:L66)</f>
        <v>62</v>
      </c>
      <c r="B66" s="30" t="s">
        <v>80</v>
      </c>
      <c r="C66" s="30" t="s">
        <v>81</v>
      </c>
      <c r="D66" s="30" t="s">
        <v>93</v>
      </c>
      <c r="E66" s="30" t="s">
        <v>72</v>
      </c>
      <c r="F66" s="30" t="s">
        <v>73</v>
      </c>
      <c r="G66" s="30" t="s">
        <v>492</v>
      </c>
      <c r="H66" s="30" t="s">
        <v>75</v>
      </c>
      <c r="I66" s="30" t="s">
        <v>73</v>
      </c>
      <c r="J66" s="30">
        <v>2023.1</v>
      </c>
      <c r="K66" s="30">
        <v>2023.12</v>
      </c>
      <c r="L66" s="30" t="s">
        <v>73</v>
      </c>
      <c r="M66" s="30" t="s">
        <v>493</v>
      </c>
      <c r="N66" s="30">
        <v>32</v>
      </c>
      <c r="O66" s="30">
        <v>30</v>
      </c>
      <c r="P66" s="30">
        <v>2</v>
      </c>
      <c r="Q66" s="30">
        <v>1</v>
      </c>
      <c r="R66" s="30">
        <v>42</v>
      </c>
      <c r="S66" s="30">
        <v>125</v>
      </c>
      <c r="T66" s="30">
        <v>0</v>
      </c>
      <c r="U66" s="30">
        <v>16</v>
      </c>
      <c r="V66" s="30">
        <v>42</v>
      </c>
      <c r="W66" s="30" t="s">
        <v>281</v>
      </c>
      <c r="X66" s="30" t="s">
        <v>79</v>
      </c>
      <c r="Y66" s="45"/>
    </row>
    <row r="67" s="21" customFormat="1" ht="37" customHeight="1" spans="1:25">
      <c r="A67" s="29">
        <f>SUBTOTAL(103,$L$5:L67)</f>
        <v>63</v>
      </c>
      <c r="B67" s="30" t="s">
        <v>69</v>
      </c>
      <c r="C67" s="30" t="s">
        <v>70</v>
      </c>
      <c r="D67" s="30" t="s">
        <v>71</v>
      </c>
      <c r="E67" s="30" t="s">
        <v>72</v>
      </c>
      <c r="F67" s="30" t="s">
        <v>73</v>
      </c>
      <c r="G67" s="30" t="s">
        <v>74</v>
      </c>
      <c r="H67" s="30" t="s">
        <v>75</v>
      </c>
      <c r="I67" s="30" t="s">
        <v>479</v>
      </c>
      <c r="J67" s="30">
        <v>2023.07</v>
      </c>
      <c r="K67" s="30">
        <v>2023.8</v>
      </c>
      <c r="L67" s="30" t="s">
        <v>73</v>
      </c>
      <c r="M67" s="30" t="s">
        <v>77</v>
      </c>
      <c r="N67" s="30">
        <v>26</v>
      </c>
      <c r="O67" s="30">
        <v>20</v>
      </c>
      <c r="P67" s="30">
        <v>6</v>
      </c>
      <c r="Q67" s="30">
        <v>1</v>
      </c>
      <c r="R67" s="30">
        <v>241</v>
      </c>
      <c r="S67" s="30">
        <v>805</v>
      </c>
      <c r="T67" s="30">
        <v>0</v>
      </c>
      <c r="U67" s="30">
        <v>3</v>
      </c>
      <c r="V67" s="30">
        <v>3</v>
      </c>
      <c r="W67" s="30" t="s">
        <v>78</v>
      </c>
      <c r="X67" s="30" t="s">
        <v>79</v>
      </c>
      <c r="Y67" s="45"/>
    </row>
    <row r="68" s="21" customFormat="1" ht="37" customHeight="1" spans="1:25">
      <c r="A68" s="29">
        <f>SUBTOTAL(103,$L$5:L68)</f>
        <v>64</v>
      </c>
      <c r="B68" s="30" t="s">
        <v>80</v>
      </c>
      <c r="C68" s="30" t="s">
        <v>81</v>
      </c>
      <c r="D68" s="30" t="s">
        <v>93</v>
      </c>
      <c r="E68" s="30" t="s">
        <v>72</v>
      </c>
      <c r="F68" s="30" t="s">
        <v>83</v>
      </c>
      <c r="G68" s="30" t="s">
        <v>494</v>
      </c>
      <c r="H68" s="30" t="s">
        <v>75</v>
      </c>
      <c r="I68" s="30" t="s">
        <v>495</v>
      </c>
      <c r="J68" s="30">
        <v>2023.01</v>
      </c>
      <c r="K68" s="30">
        <v>2023.12</v>
      </c>
      <c r="L68" s="30" t="s">
        <v>83</v>
      </c>
      <c r="M68" s="30" t="s">
        <v>496</v>
      </c>
      <c r="N68" s="30">
        <v>33.5</v>
      </c>
      <c r="O68" s="30">
        <v>33.5</v>
      </c>
      <c r="P68" s="30">
        <v>0</v>
      </c>
      <c r="Q68" s="30">
        <v>1</v>
      </c>
      <c r="R68" s="30">
        <v>42</v>
      </c>
      <c r="S68" s="30">
        <v>178</v>
      </c>
      <c r="T68" s="30">
        <v>0</v>
      </c>
      <c r="U68" s="30">
        <v>18</v>
      </c>
      <c r="V68" s="30">
        <v>65</v>
      </c>
      <c r="W68" s="30" t="s">
        <v>497</v>
      </c>
      <c r="X68" s="30" t="s">
        <v>99</v>
      </c>
      <c r="Y68" s="45"/>
    </row>
    <row r="69" s="21" customFormat="1" ht="37" customHeight="1" spans="1:25">
      <c r="A69" s="29">
        <f>SUBTOTAL(103,$L$5:L69)</f>
        <v>65</v>
      </c>
      <c r="B69" s="30" t="s">
        <v>69</v>
      </c>
      <c r="C69" s="30" t="s">
        <v>498</v>
      </c>
      <c r="D69" s="30" t="s">
        <v>499</v>
      </c>
      <c r="E69" s="30" t="s">
        <v>72</v>
      </c>
      <c r="F69" s="30" t="s">
        <v>83</v>
      </c>
      <c r="G69" s="30" t="s">
        <v>500</v>
      </c>
      <c r="H69" s="30" t="s">
        <v>75</v>
      </c>
      <c r="I69" s="30" t="s">
        <v>501</v>
      </c>
      <c r="J69" s="30">
        <v>2023.01</v>
      </c>
      <c r="K69" s="30">
        <v>2023.12</v>
      </c>
      <c r="L69" s="30" t="s">
        <v>83</v>
      </c>
      <c r="M69" s="30" t="s">
        <v>502</v>
      </c>
      <c r="N69" s="30">
        <v>30</v>
      </c>
      <c r="O69" s="30">
        <v>30</v>
      </c>
      <c r="P69" s="30">
        <v>0</v>
      </c>
      <c r="Q69" s="30">
        <v>1</v>
      </c>
      <c r="R69" s="30">
        <v>47</v>
      </c>
      <c r="S69" s="30">
        <v>184</v>
      </c>
      <c r="T69" s="30">
        <v>0</v>
      </c>
      <c r="U69" s="30">
        <v>17</v>
      </c>
      <c r="V69" s="30">
        <v>52</v>
      </c>
      <c r="W69" s="30" t="s">
        <v>503</v>
      </c>
      <c r="X69" s="30" t="s">
        <v>504</v>
      </c>
      <c r="Y69" s="45"/>
    </row>
    <row r="70" s="21" customFormat="1" ht="37" customHeight="1" spans="1:25">
      <c r="A70" s="29">
        <f>SUBTOTAL(103,$L$5:L70)</f>
        <v>66</v>
      </c>
      <c r="B70" s="30" t="s">
        <v>69</v>
      </c>
      <c r="C70" s="30" t="s">
        <v>106</v>
      </c>
      <c r="D70" s="30" t="s">
        <v>375</v>
      </c>
      <c r="E70" s="30" t="s">
        <v>72</v>
      </c>
      <c r="F70" s="30" t="s">
        <v>83</v>
      </c>
      <c r="G70" s="30" t="s">
        <v>505</v>
      </c>
      <c r="H70" s="30" t="s">
        <v>75</v>
      </c>
      <c r="I70" s="30" t="s">
        <v>495</v>
      </c>
      <c r="J70" s="30">
        <v>2023.01</v>
      </c>
      <c r="K70" s="30">
        <v>2023.12</v>
      </c>
      <c r="L70" s="30" t="s">
        <v>83</v>
      </c>
      <c r="M70" s="30" t="s">
        <v>489</v>
      </c>
      <c r="N70" s="30">
        <v>30</v>
      </c>
      <c r="O70" s="30">
        <v>30</v>
      </c>
      <c r="P70" s="30">
        <v>0</v>
      </c>
      <c r="Q70" s="30">
        <v>1</v>
      </c>
      <c r="R70" s="30">
        <v>35</v>
      </c>
      <c r="S70" s="30">
        <v>142</v>
      </c>
      <c r="T70" s="30">
        <v>0</v>
      </c>
      <c r="U70" s="30">
        <v>16</v>
      </c>
      <c r="V70" s="30">
        <v>48</v>
      </c>
      <c r="W70" s="30" t="s">
        <v>506</v>
      </c>
      <c r="X70" s="30" t="s">
        <v>507</v>
      </c>
      <c r="Y70" s="45"/>
    </row>
    <row r="71" s="21" customFormat="1" ht="37" customHeight="1" spans="1:25">
      <c r="A71" s="29">
        <f>SUBTOTAL(103,$L$5:L71)</f>
        <v>67</v>
      </c>
      <c r="B71" s="30" t="s">
        <v>69</v>
      </c>
      <c r="C71" s="30" t="s">
        <v>70</v>
      </c>
      <c r="D71" s="30" t="s">
        <v>71</v>
      </c>
      <c r="E71" s="30" t="s">
        <v>72</v>
      </c>
      <c r="F71" s="30" t="s">
        <v>83</v>
      </c>
      <c r="G71" s="30" t="s">
        <v>508</v>
      </c>
      <c r="H71" s="30" t="s">
        <v>75</v>
      </c>
      <c r="I71" s="30" t="s">
        <v>509</v>
      </c>
      <c r="J71" s="30">
        <v>2023.01</v>
      </c>
      <c r="K71" s="30">
        <v>2023.12</v>
      </c>
      <c r="L71" s="30" t="s">
        <v>83</v>
      </c>
      <c r="M71" s="30" t="s">
        <v>510</v>
      </c>
      <c r="N71" s="30">
        <v>18</v>
      </c>
      <c r="O71" s="30">
        <v>15</v>
      </c>
      <c r="P71" s="30">
        <v>3</v>
      </c>
      <c r="Q71" s="30">
        <v>1</v>
      </c>
      <c r="R71" s="30">
        <v>46</v>
      </c>
      <c r="S71" s="30">
        <v>180</v>
      </c>
      <c r="T71" s="30">
        <v>0</v>
      </c>
      <c r="U71" s="30">
        <v>8</v>
      </c>
      <c r="V71" s="30">
        <v>32</v>
      </c>
      <c r="W71" s="30" t="s">
        <v>78</v>
      </c>
      <c r="X71" s="30" t="s">
        <v>99</v>
      </c>
      <c r="Y71" s="45"/>
    </row>
    <row r="72" s="21" customFormat="1" ht="37" customHeight="1" spans="1:25">
      <c r="A72" s="29">
        <f>SUBTOTAL(103,$L$5:L72)</f>
        <v>68</v>
      </c>
      <c r="B72" s="30" t="s">
        <v>80</v>
      </c>
      <c r="C72" s="30" t="s">
        <v>81</v>
      </c>
      <c r="D72" s="49" t="s">
        <v>82</v>
      </c>
      <c r="E72" s="30" t="s">
        <v>72</v>
      </c>
      <c r="F72" s="30" t="s">
        <v>83</v>
      </c>
      <c r="G72" s="30" t="s">
        <v>84</v>
      </c>
      <c r="H72" s="30" t="s">
        <v>75</v>
      </c>
      <c r="I72" s="30" t="s">
        <v>85</v>
      </c>
      <c r="J72" s="30">
        <v>2023.5</v>
      </c>
      <c r="K72" s="30">
        <v>2023.8</v>
      </c>
      <c r="L72" s="30" t="s">
        <v>83</v>
      </c>
      <c r="M72" s="30" t="s">
        <v>86</v>
      </c>
      <c r="N72" s="30">
        <v>16</v>
      </c>
      <c r="O72" s="30">
        <v>16</v>
      </c>
      <c r="P72" s="30">
        <v>0</v>
      </c>
      <c r="Q72" s="30">
        <v>1</v>
      </c>
      <c r="R72" s="30">
        <v>40</v>
      </c>
      <c r="S72" s="30">
        <v>122</v>
      </c>
      <c r="T72" s="30">
        <v>0</v>
      </c>
      <c r="U72" s="30">
        <v>3</v>
      </c>
      <c r="V72" s="30">
        <v>3</v>
      </c>
      <c r="W72" s="30" t="s">
        <v>78</v>
      </c>
      <c r="X72" s="30" t="s">
        <v>79</v>
      </c>
      <c r="Y72" s="45"/>
    </row>
    <row r="73" s="21" customFormat="1" ht="37" customHeight="1" spans="1:25">
      <c r="A73" s="29">
        <f>SUBTOTAL(103,$L$5:L73)</f>
        <v>69</v>
      </c>
      <c r="B73" s="30" t="s">
        <v>80</v>
      </c>
      <c r="C73" s="30" t="s">
        <v>81</v>
      </c>
      <c r="D73" s="30" t="s">
        <v>87</v>
      </c>
      <c r="E73" s="30" t="s">
        <v>72</v>
      </c>
      <c r="F73" s="30" t="s">
        <v>83</v>
      </c>
      <c r="G73" s="30" t="s">
        <v>88</v>
      </c>
      <c r="H73" s="30" t="s">
        <v>89</v>
      </c>
      <c r="I73" s="30" t="s">
        <v>83</v>
      </c>
      <c r="J73" s="30">
        <v>2023.9</v>
      </c>
      <c r="K73" s="30">
        <v>2023.11</v>
      </c>
      <c r="L73" s="30" t="s">
        <v>83</v>
      </c>
      <c r="M73" s="30" t="s">
        <v>90</v>
      </c>
      <c r="N73" s="30">
        <v>15</v>
      </c>
      <c r="O73" s="30">
        <v>15</v>
      </c>
      <c r="P73" s="30">
        <v>0</v>
      </c>
      <c r="Q73" s="30">
        <v>1</v>
      </c>
      <c r="R73" s="30">
        <v>176</v>
      </c>
      <c r="S73" s="30">
        <v>680</v>
      </c>
      <c r="T73" s="30">
        <v>0</v>
      </c>
      <c r="U73" s="30">
        <v>3</v>
      </c>
      <c r="V73" s="30">
        <v>3</v>
      </c>
      <c r="W73" s="30" t="s">
        <v>91</v>
      </c>
      <c r="X73" s="30" t="s">
        <v>92</v>
      </c>
      <c r="Y73" s="45"/>
    </row>
    <row r="74" s="21" customFormat="1" ht="37" customHeight="1" spans="1:25">
      <c r="A74" s="29">
        <f>SUBTOTAL(103,$L$5:L74)</f>
        <v>70</v>
      </c>
      <c r="B74" s="30" t="s">
        <v>69</v>
      </c>
      <c r="C74" s="30" t="s">
        <v>155</v>
      </c>
      <c r="D74" s="49" t="s">
        <v>156</v>
      </c>
      <c r="E74" s="30" t="s">
        <v>72</v>
      </c>
      <c r="F74" s="30" t="s">
        <v>94</v>
      </c>
      <c r="G74" s="30" t="s">
        <v>511</v>
      </c>
      <c r="H74" s="30" t="s">
        <v>75</v>
      </c>
      <c r="I74" s="30" t="s">
        <v>512</v>
      </c>
      <c r="J74" s="30">
        <v>2023.3</v>
      </c>
      <c r="K74" s="30">
        <v>2023.12</v>
      </c>
      <c r="L74" s="30" t="s">
        <v>94</v>
      </c>
      <c r="M74" s="30" t="s">
        <v>513</v>
      </c>
      <c r="N74" s="30">
        <v>30</v>
      </c>
      <c r="O74" s="30">
        <v>30</v>
      </c>
      <c r="P74" s="30">
        <v>0</v>
      </c>
      <c r="Q74" s="30">
        <v>1</v>
      </c>
      <c r="R74" s="30">
        <v>47</v>
      </c>
      <c r="S74" s="30">
        <v>128</v>
      </c>
      <c r="T74" s="30">
        <v>0</v>
      </c>
      <c r="U74" s="30">
        <v>10</v>
      </c>
      <c r="V74" s="30">
        <v>34</v>
      </c>
      <c r="W74" s="30" t="s">
        <v>514</v>
      </c>
      <c r="X74" s="30" t="s">
        <v>111</v>
      </c>
      <c r="Y74" s="47"/>
    </row>
    <row r="75" s="21" customFormat="1" ht="37" customHeight="1" spans="1:25">
      <c r="A75" s="29">
        <f>SUBTOTAL(103,$L$5:L75)</f>
        <v>71</v>
      </c>
      <c r="B75" s="30" t="s">
        <v>69</v>
      </c>
      <c r="C75" s="30" t="s">
        <v>70</v>
      </c>
      <c r="D75" s="49" t="s">
        <v>71</v>
      </c>
      <c r="E75" s="30" t="s">
        <v>72</v>
      </c>
      <c r="F75" s="30" t="s">
        <v>94</v>
      </c>
      <c r="G75" s="30" t="s">
        <v>515</v>
      </c>
      <c r="H75" s="30" t="s">
        <v>75</v>
      </c>
      <c r="I75" s="30" t="s">
        <v>516</v>
      </c>
      <c r="J75" s="30">
        <v>2023.2</v>
      </c>
      <c r="K75" s="30">
        <v>2023.12</v>
      </c>
      <c r="L75" s="30" t="s">
        <v>94</v>
      </c>
      <c r="M75" s="30" t="s">
        <v>517</v>
      </c>
      <c r="N75" s="30">
        <v>28.49</v>
      </c>
      <c r="O75" s="30">
        <v>25</v>
      </c>
      <c r="P75" s="30">
        <v>3.49</v>
      </c>
      <c r="Q75" s="30">
        <v>1</v>
      </c>
      <c r="R75" s="30">
        <v>47</v>
      </c>
      <c r="S75" s="30">
        <v>128</v>
      </c>
      <c r="T75" s="30">
        <v>0</v>
      </c>
      <c r="U75" s="30">
        <v>7</v>
      </c>
      <c r="V75" s="30">
        <v>25</v>
      </c>
      <c r="W75" s="30" t="s">
        <v>518</v>
      </c>
      <c r="X75" s="30" t="s">
        <v>99</v>
      </c>
      <c r="Y75" s="47"/>
    </row>
    <row r="76" s="21" customFormat="1" ht="37" customHeight="1" spans="1:25">
      <c r="A76" s="29">
        <f>SUBTOTAL(103,$L$5:L76)</f>
        <v>72</v>
      </c>
      <c r="B76" s="30" t="s">
        <v>80</v>
      </c>
      <c r="C76" s="30" t="s">
        <v>81</v>
      </c>
      <c r="D76" s="49" t="s">
        <v>93</v>
      </c>
      <c r="E76" s="30" t="s">
        <v>72</v>
      </c>
      <c r="F76" s="30" t="s">
        <v>94</v>
      </c>
      <c r="G76" s="30" t="s">
        <v>519</v>
      </c>
      <c r="H76" s="30" t="s">
        <v>75</v>
      </c>
      <c r="I76" s="30" t="s">
        <v>512</v>
      </c>
      <c r="J76" s="30">
        <v>2023.3</v>
      </c>
      <c r="K76" s="30">
        <v>2023.12</v>
      </c>
      <c r="L76" s="30" t="s">
        <v>94</v>
      </c>
      <c r="M76" s="30" t="s">
        <v>520</v>
      </c>
      <c r="N76" s="30">
        <v>20</v>
      </c>
      <c r="O76" s="30">
        <v>20</v>
      </c>
      <c r="P76" s="30">
        <v>0</v>
      </c>
      <c r="Q76" s="30">
        <v>1</v>
      </c>
      <c r="R76" s="30">
        <v>47</v>
      </c>
      <c r="S76" s="30">
        <v>128</v>
      </c>
      <c r="T76" s="30">
        <v>0</v>
      </c>
      <c r="U76" s="30">
        <v>13</v>
      </c>
      <c r="V76" s="30">
        <v>37</v>
      </c>
      <c r="W76" s="30" t="s">
        <v>98</v>
      </c>
      <c r="X76" s="30" t="s">
        <v>99</v>
      </c>
      <c r="Y76" s="45"/>
    </row>
    <row r="77" s="21" customFormat="1" ht="37" customHeight="1" spans="1:25">
      <c r="A77" s="29">
        <f>SUBTOTAL(103,$L$5:L77)</f>
        <v>73</v>
      </c>
      <c r="B77" s="30" t="s">
        <v>80</v>
      </c>
      <c r="C77" s="30" t="s">
        <v>81</v>
      </c>
      <c r="D77" s="49" t="s">
        <v>93</v>
      </c>
      <c r="E77" s="30" t="s">
        <v>72</v>
      </c>
      <c r="F77" s="30" t="s">
        <v>94</v>
      </c>
      <c r="G77" s="30" t="s">
        <v>95</v>
      </c>
      <c r="H77" s="30" t="s">
        <v>75</v>
      </c>
      <c r="I77" s="30" t="s">
        <v>96</v>
      </c>
      <c r="J77" s="30">
        <v>2023.8</v>
      </c>
      <c r="K77" s="30">
        <v>2023.9</v>
      </c>
      <c r="L77" s="30" t="s">
        <v>94</v>
      </c>
      <c r="M77" s="30" t="s">
        <v>521</v>
      </c>
      <c r="N77" s="30">
        <v>20</v>
      </c>
      <c r="O77" s="30">
        <v>20</v>
      </c>
      <c r="P77" s="30">
        <v>0</v>
      </c>
      <c r="Q77" s="30">
        <v>1</v>
      </c>
      <c r="R77" s="30">
        <v>47</v>
      </c>
      <c r="S77" s="30">
        <v>128</v>
      </c>
      <c r="T77" s="30">
        <v>0</v>
      </c>
      <c r="U77" s="30">
        <v>4</v>
      </c>
      <c r="V77" s="30">
        <v>4</v>
      </c>
      <c r="W77" s="30" t="s">
        <v>98</v>
      </c>
      <c r="X77" s="30" t="s">
        <v>99</v>
      </c>
      <c r="Y77" s="45"/>
    </row>
    <row r="78" s="22" customFormat="1" ht="37" customHeight="1" spans="1:25">
      <c r="A78" s="29">
        <f>SUBTOTAL(103,$L$5:L78)</f>
        <v>74</v>
      </c>
      <c r="B78" s="30" t="s">
        <v>80</v>
      </c>
      <c r="C78" s="30" t="s">
        <v>81</v>
      </c>
      <c r="D78" s="30" t="s">
        <v>93</v>
      </c>
      <c r="E78" s="30" t="s">
        <v>72</v>
      </c>
      <c r="F78" s="30" t="s">
        <v>94</v>
      </c>
      <c r="G78" s="30" t="s">
        <v>100</v>
      </c>
      <c r="H78" s="30" t="s">
        <v>75</v>
      </c>
      <c r="I78" s="30" t="s">
        <v>96</v>
      </c>
      <c r="J78" s="30">
        <v>2023.8</v>
      </c>
      <c r="K78" s="30">
        <v>2023.12</v>
      </c>
      <c r="L78" s="30" t="s">
        <v>94</v>
      </c>
      <c r="M78" s="30" t="s">
        <v>101</v>
      </c>
      <c r="N78" s="30">
        <v>15</v>
      </c>
      <c r="O78" s="30">
        <v>10</v>
      </c>
      <c r="P78" s="30">
        <v>5</v>
      </c>
      <c r="Q78" s="30">
        <v>1</v>
      </c>
      <c r="R78" s="30">
        <v>47</v>
      </c>
      <c r="S78" s="30">
        <v>128</v>
      </c>
      <c r="T78" s="30">
        <v>0</v>
      </c>
      <c r="U78" s="30">
        <v>3</v>
      </c>
      <c r="V78" s="30">
        <v>3</v>
      </c>
      <c r="W78" s="30" t="s">
        <v>98</v>
      </c>
      <c r="X78" s="30" t="s">
        <v>99</v>
      </c>
      <c r="Y78" s="45"/>
    </row>
    <row r="79" s="21" customFormat="1" ht="37" customHeight="1" spans="1:25">
      <c r="A79" s="29">
        <f>SUBTOTAL(103,$L$5:L79)</f>
        <v>75</v>
      </c>
      <c r="B79" s="30" t="s">
        <v>69</v>
      </c>
      <c r="C79" s="30" t="s">
        <v>106</v>
      </c>
      <c r="D79" s="49" t="s">
        <v>375</v>
      </c>
      <c r="E79" s="30" t="s">
        <v>72</v>
      </c>
      <c r="F79" s="30" t="s">
        <v>102</v>
      </c>
      <c r="G79" s="30" t="s">
        <v>522</v>
      </c>
      <c r="H79" s="30" t="s">
        <v>75</v>
      </c>
      <c r="I79" s="30" t="s">
        <v>523</v>
      </c>
      <c r="J79" s="30">
        <v>2023.1</v>
      </c>
      <c r="K79" s="30">
        <v>2023.6</v>
      </c>
      <c r="L79" s="30" t="s">
        <v>102</v>
      </c>
      <c r="M79" s="30" t="s">
        <v>524</v>
      </c>
      <c r="N79" s="30">
        <v>30</v>
      </c>
      <c r="O79" s="30">
        <v>20</v>
      </c>
      <c r="P79" s="30">
        <v>10</v>
      </c>
      <c r="Q79" s="30">
        <v>1</v>
      </c>
      <c r="R79" s="30">
        <v>133</v>
      </c>
      <c r="S79" s="30">
        <v>579</v>
      </c>
      <c r="T79" s="30">
        <v>0</v>
      </c>
      <c r="U79" s="30">
        <v>9</v>
      </c>
      <c r="V79" s="30">
        <v>25</v>
      </c>
      <c r="W79" s="30" t="s">
        <v>110</v>
      </c>
      <c r="X79" s="30" t="s">
        <v>525</v>
      </c>
      <c r="Y79" s="45"/>
    </row>
    <row r="80" s="21" customFormat="1" ht="37" customHeight="1" spans="1:25">
      <c r="A80" s="29">
        <f>SUBTOTAL(103,$L$5:L80)</f>
        <v>76</v>
      </c>
      <c r="B80" s="30" t="s">
        <v>80</v>
      </c>
      <c r="C80" s="30" t="s">
        <v>81</v>
      </c>
      <c r="D80" s="49" t="s">
        <v>93</v>
      </c>
      <c r="E80" s="30" t="s">
        <v>72</v>
      </c>
      <c r="F80" s="30" t="s">
        <v>102</v>
      </c>
      <c r="G80" s="30" t="s">
        <v>526</v>
      </c>
      <c r="H80" s="30" t="s">
        <v>75</v>
      </c>
      <c r="I80" s="30" t="s">
        <v>523</v>
      </c>
      <c r="J80" s="30">
        <v>2023.3</v>
      </c>
      <c r="K80" s="30">
        <v>2023.6</v>
      </c>
      <c r="L80" s="30" t="s">
        <v>102</v>
      </c>
      <c r="M80" s="30" t="s">
        <v>527</v>
      </c>
      <c r="N80" s="30">
        <v>26</v>
      </c>
      <c r="O80" s="30">
        <v>15</v>
      </c>
      <c r="P80" s="30">
        <v>11</v>
      </c>
      <c r="Q80" s="30">
        <v>1</v>
      </c>
      <c r="R80" s="30">
        <v>18</v>
      </c>
      <c r="S80" s="30">
        <v>96</v>
      </c>
      <c r="T80" s="30">
        <v>0</v>
      </c>
      <c r="U80" s="30">
        <v>7</v>
      </c>
      <c r="V80" s="30">
        <v>22</v>
      </c>
      <c r="W80" s="30" t="s">
        <v>426</v>
      </c>
      <c r="X80" s="30" t="s">
        <v>99</v>
      </c>
      <c r="Y80" s="45"/>
    </row>
    <row r="81" s="21" customFormat="1" ht="37" customHeight="1" spans="1:25">
      <c r="A81" s="29">
        <f>SUBTOTAL(103,$L$5:L81)</f>
        <v>77</v>
      </c>
      <c r="B81" s="30" t="s">
        <v>69</v>
      </c>
      <c r="C81" s="30" t="s">
        <v>70</v>
      </c>
      <c r="D81" s="49" t="s">
        <v>71</v>
      </c>
      <c r="E81" s="30" t="s">
        <v>72</v>
      </c>
      <c r="F81" s="30" t="s">
        <v>102</v>
      </c>
      <c r="G81" s="30" t="s">
        <v>103</v>
      </c>
      <c r="H81" s="30" t="s">
        <v>75</v>
      </c>
      <c r="I81" s="30" t="s">
        <v>102</v>
      </c>
      <c r="J81" s="30">
        <v>2023.9</v>
      </c>
      <c r="K81" s="30">
        <v>2023.12</v>
      </c>
      <c r="L81" s="30" t="s">
        <v>102</v>
      </c>
      <c r="M81" s="30" t="s">
        <v>104</v>
      </c>
      <c r="N81" s="30">
        <v>30</v>
      </c>
      <c r="O81" s="30">
        <v>25</v>
      </c>
      <c r="P81" s="30">
        <v>5</v>
      </c>
      <c r="Q81" s="30">
        <v>1</v>
      </c>
      <c r="R81" s="30">
        <v>58</v>
      </c>
      <c r="S81" s="30">
        <v>152</v>
      </c>
      <c r="T81" s="30">
        <v>0</v>
      </c>
      <c r="U81" s="30">
        <v>5</v>
      </c>
      <c r="V81" s="30">
        <v>5</v>
      </c>
      <c r="W81" s="30" t="s">
        <v>105</v>
      </c>
      <c r="X81" s="30" t="s">
        <v>99</v>
      </c>
      <c r="Y81" s="45"/>
    </row>
    <row r="82" s="21" customFormat="1" ht="37" customHeight="1" spans="1:25">
      <c r="A82" s="29">
        <f>SUBTOTAL(103,$L$5:L82)</f>
        <v>78</v>
      </c>
      <c r="B82" s="30" t="s">
        <v>69</v>
      </c>
      <c r="C82" s="30" t="s">
        <v>106</v>
      </c>
      <c r="D82" s="30" t="s">
        <v>107</v>
      </c>
      <c r="E82" s="30" t="s">
        <v>72</v>
      </c>
      <c r="F82" s="30" t="s">
        <v>102</v>
      </c>
      <c r="G82" s="30" t="s">
        <v>108</v>
      </c>
      <c r="H82" s="30" t="s">
        <v>75</v>
      </c>
      <c r="I82" s="30" t="s">
        <v>102</v>
      </c>
      <c r="J82" s="30">
        <v>2023.9</v>
      </c>
      <c r="K82" s="30">
        <v>2023.12</v>
      </c>
      <c r="L82" s="30" t="s">
        <v>102</v>
      </c>
      <c r="M82" s="30" t="s">
        <v>109</v>
      </c>
      <c r="N82" s="30">
        <v>50</v>
      </c>
      <c r="O82" s="30">
        <v>50</v>
      </c>
      <c r="P82" s="30">
        <v>0</v>
      </c>
      <c r="Q82" s="30">
        <v>1</v>
      </c>
      <c r="R82" s="30">
        <v>55</v>
      </c>
      <c r="S82" s="30">
        <v>148</v>
      </c>
      <c r="T82" s="30">
        <v>0</v>
      </c>
      <c r="U82" s="30">
        <v>6</v>
      </c>
      <c r="V82" s="30">
        <v>6</v>
      </c>
      <c r="W82" s="30" t="s">
        <v>110</v>
      </c>
      <c r="X82" s="30" t="s">
        <v>111</v>
      </c>
      <c r="Y82" s="45"/>
    </row>
    <row r="83" s="21" customFormat="1" ht="37" customHeight="1" spans="1:25">
      <c r="A83" s="29">
        <f>SUBTOTAL(103,$L$5:L83)</f>
        <v>79</v>
      </c>
      <c r="B83" s="30" t="s">
        <v>69</v>
      </c>
      <c r="C83" s="30" t="s">
        <v>70</v>
      </c>
      <c r="D83" s="49" t="s">
        <v>71</v>
      </c>
      <c r="E83" s="30" t="s">
        <v>72</v>
      </c>
      <c r="F83" s="30" t="s">
        <v>112</v>
      </c>
      <c r="G83" s="30" t="s">
        <v>528</v>
      </c>
      <c r="H83" s="30" t="s">
        <v>75</v>
      </c>
      <c r="I83" s="30" t="s">
        <v>112</v>
      </c>
      <c r="J83" s="30">
        <v>2023.11</v>
      </c>
      <c r="K83" s="30">
        <v>2023.12</v>
      </c>
      <c r="L83" s="30" t="s">
        <v>112</v>
      </c>
      <c r="M83" s="30" t="s">
        <v>529</v>
      </c>
      <c r="N83" s="30">
        <v>15</v>
      </c>
      <c r="O83" s="30">
        <v>13</v>
      </c>
      <c r="P83" s="30">
        <v>2</v>
      </c>
      <c r="Q83" s="30">
        <v>1</v>
      </c>
      <c r="R83" s="30">
        <v>34</v>
      </c>
      <c r="S83" s="30">
        <v>114</v>
      </c>
      <c r="T83" s="30">
        <v>0</v>
      </c>
      <c r="U83" s="30">
        <v>5</v>
      </c>
      <c r="V83" s="30">
        <v>12</v>
      </c>
      <c r="W83" s="30" t="s">
        <v>105</v>
      </c>
      <c r="X83" s="30" t="s">
        <v>99</v>
      </c>
      <c r="Y83" s="45"/>
    </row>
    <row r="84" s="21" customFormat="1" ht="37" customHeight="1" spans="1:25">
      <c r="A84" s="29">
        <f>SUBTOTAL(103,$L$5:L84)</f>
        <v>80</v>
      </c>
      <c r="B84" s="30" t="s">
        <v>69</v>
      </c>
      <c r="C84" s="30" t="s">
        <v>70</v>
      </c>
      <c r="D84" s="49" t="s">
        <v>71</v>
      </c>
      <c r="E84" s="30" t="s">
        <v>72</v>
      </c>
      <c r="F84" s="30" t="s">
        <v>112</v>
      </c>
      <c r="G84" s="30" t="s">
        <v>113</v>
      </c>
      <c r="H84" s="30" t="s">
        <v>75</v>
      </c>
      <c r="I84" s="30" t="s">
        <v>112</v>
      </c>
      <c r="J84" s="30">
        <v>2023.8</v>
      </c>
      <c r="K84" s="30">
        <v>2023.9</v>
      </c>
      <c r="L84" s="30" t="s">
        <v>112</v>
      </c>
      <c r="M84" s="30" t="s">
        <v>114</v>
      </c>
      <c r="N84" s="30">
        <v>50</v>
      </c>
      <c r="O84" s="30">
        <v>30</v>
      </c>
      <c r="P84" s="30">
        <v>20</v>
      </c>
      <c r="Q84" s="30">
        <v>1</v>
      </c>
      <c r="R84" s="30">
        <v>51</v>
      </c>
      <c r="S84" s="30">
        <v>223</v>
      </c>
      <c r="T84" s="30">
        <v>0</v>
      </c>
      <c r="U84" s="30">
        <v>6</v>
      </c>
      <c r="V84" s="30">
        <v>6</v>
      </c>
      <c r="W84" s="30" t="s">
        <v>115</v>
      </c>
      <c r="X84" s="30" t="s">
        <v>116</v>
      </c>
      <c r="Y84" s="45"/>
    </row>
    <row r="85" s="21" customFormat="1" ht="37" customHeight="1" spans="1:25">
      <c r="A85" s="29">
        <f>SUBTOTAL(103,$L$5:L85)</f>
        <v>81</v>
      </c>
      <c r="B85" s="30" t="s">
        <v>69</v>
      </c>
      <c r="C85" s="30" t="s">
        <v>70</v>
      </c>
      <c r="D85" s="30" t="s">
        <v>71</v>
      </c>
      <c r="E85" s="30" t="s">
        <v>72</v>
      </c>
      <c r="F85" s="30" t="s">
        <v>117</v>
      </c>
      <c r="G85" s="30" t="s">
        <v>118</v>
      </c>
      <c r="H85" s="30" t="s">
        <v>75</v>
      </c>
      <c r="I85" s="30" t="s">
        <v>119</v>
      </c>
      <c r="J85" s="30">
        <v>2023.8</v>
      </c>
      <c r="K85" s="30">
        <v>2023.9</v>
      </c>
      <c r="L85" s="30" t="s">
        <v>117</v>
      </c>
      <c r="M85" s="30" t="s">
        <v>530</v>
      </c>
      <c r="N85" s="30">
        <v>22.4</v>
      </c>
      <c r="O85" s="30">
        <v>22.4</v>
      </c>
      <c r="P85" s="30">
        <v>0</v>
      </c>
      <c r="Q85" s="30">
        <v>1</v>
      </c>
      <c r="R85" s="30">
        <v>40</v>
      </c>
      <c r="S85" s="30">
        <v>123</v>
      </c>
      <c r="T85" s="30">
        <v>0</v>
      </c>
      <c r="U85" s="30">
        <v>3</v>
      </c>
      <c r="V85" s="30">
        <v>3</v>
      </c>
      <c r="W85" s="30" t="s">
        <v>115</v>
      </c>
      <c r="X85" s="30" t="s">
        <v>116</v>
      </c>
      <c r="Y85" s="45"/>
    </row>
    <row r="86" s="21" customFormat="1" ht="37" customHeight="1" spans="1:25">
      <c r="A86" s="29">
        <f>SUBTOTAL(103,$L$5:L86)</f>
        <v>82</v>
      </c>
      <c r="B86" s="30" t="s">
        <v>69</v>
      </c>
      <c r="C86" s="30" t="s">
        <v>70</v>
      </c>
      <c r="D86" s="30" t="s">
        <v>71</v>
      </c>
      <c r="E86" s="30" t="s">
        <v>72</v>
      </c>
      <c r="F86" s="30" t="s">
        <v>117</v>
      </c>
      <c r="G86" s="30" t="s">
        <v>121</v>
      </c>
      <c r="H86" s="30" t="s">
        <v>75</v>
      </c>
      <c r="I86" s="30" t="s">
        <v>119</v>
      </c>
      <c r="J86" s="30">
        <v>2023.8</v>
      </c>
      <c r="K86" s="30">
        <v>2023.9</v>
      </c>
      <c r="L86" s="30" t="s">
        <v>117</v>
      </c>
      <c r="M86" s="30" t="s">
        <v>122</v>
      </c>
      <c r="N86" s="30">
        <v>22.4</v>
      </c>
      <c r="O86" s="30">
        <v>13</v>
      </c>
      <c r="P86" s="30">
        <v>9.4</v>
      </c>
      <c r="Q86" s="30">
        <v>1</v>
      </c>
      <c r="R86" s="30">
        <v>50</v>
      </c>
      <c r="S86" s="30">
        <v>210</v>
      </c>
      <c r="T86" s="30">
        <v>0</v>
      </c>
      <c r="U86" s="30">
        <v>3</v>
      </c>
      <c r="V86" s="30">
        <v>3</v>
      </c>
      <c r="W86" s="30" t="s">
        <v>115</v>
      </c>
      <c r="X86" s="30" t="s">
        <v>116</v>
      </c>
      <c r="Y86" s="45"/>
    </row>
    <row r="87" s="21" customFormat="1" ht="37" customHeight="1" spans="1:25">
      <c r="A87" s="29">
        <f>SUBTOTAL(103,$L$5:L87)</f>
        <v>83</v>
      </c>
      <c r="B87" s="30" t="s">
        <v>80</v>
      </c>
      <c r="C87" s="30" t="s">
        <v>81</v>
      </c>
      <c r="D87" s="30" t="s">
        <v>93</v>
      </c>
      <c r="E87" s="30" t="s">
        <v>72</v>
      </c>
      <c r="F87" s="30" t="s">
        <v>127</v>
      </c>
      <c r="G87" s="30" t="s">
        <v>531</v>
      </c>
      <c r="H87" s="30" t="s">
        <v>75</v>
      </c>
      <c r="I87" s="30" t="s">
        <v>532</v>
      </c>
      <c r="J87" s="30">
        <v>2023.6</v>
      </c>
      <c r="K87" s="30">
        <v>2023.9</v>
      </c>
      <c r="L87" s="30" t="s">
        <v>127</v>
      </c>
      <c r="M87" s="30" t="s">
        <v>533</v>
      </c>
      <c r="N87" s="30">
        <v>24</v>
      </c>
      <c r="O87" s="30">
        <v>18</v>
      </c>
      <c r="P87" s="30">
        <v>6</v>
      </c>
      <c r="Q87" s="30">
        <v>1</v>
      </c>
      <c r="R87" s="30">
        <v>46</v>
      </c>
      <c r="S87" s="30">
        <v>135</v>
      </c>
      <c r="T87" s="30">
        <v>0</v>
      </c>
      <c r="U87" s="30">
        <v>3</v>
      </c>
      <c r="V87" s="30">
        <v>11</v>
      </c>
      <c r="W87" s="30" t="s">
        <v>534</v>
      </c>
      <c r="X87" s="30" t="s">
        <v>116</v>
      </c>
      <c r="Y87" s="45"/>
    </row>
    <row r="88" s="21" customFormat="1" ht="37" customHeight="1" spans="1:25">
      <c r="A88" s="29">
        <f>SUBTOTAL(103,$L$5:L88)</f>
        <v>84</v>
      </c>
      <c r="B88" s="30" t="s">
        <v>69</v>
      </c>
      <c r="C88" s="30" t="s">
        <v>70</v>
      </c>
      <c r="D88" s="30" t="s">
        <v>71</v>
      </c>
      <c r="E88" s="30" t="s">
        <v>72</v>
      </c>
      <c r="F88" s="30" t="s">
        <v>127</v>
      </c>
      <c r="G88" s="30" t="s">
        <v>407</v>
      </c>
      <c r="H88" s="30" t="s">
        <v>75</v>
      </c>
      <c r="I88" s="30" t="s">
        <v>532</v>
      </c>
      <c r="J88" s="30">
        <v>2023.8</v>
      </c>
      <c r="K88" s="30">
        <v>2023.9</v>
      </c>
      <c r="L88" s="30" t="s">
        <v>127</v>
      </c>
      <c r="M88" s="30" t="s">
        <v>535</v>
      </c>
      <c r="N88" s="30">
        <v>31</v>
      </c>
      <c r="O88" s="30">
        <v>19</v>
      </c>
      <c r="P88" s="30">
        <v>12</v>
      </c>
      <c r="Q88" s="30">
        <v>1</v>
      </c>
      <c r="R88" s="30">
        <v>77</v>
      </c>
      <c r="S88" s="30">
        <v>282</v>
      </c>
      <c r="T88" s="30">
        <v>0</v>
      </c>
      <c r="U88" s="30">
        <v>5</v>
      </c>
      <c r="V88" s="30">
        <v>5</v>
      </c>
      <c r="W88" s="30" t="s">
        <v>115</v>
      </c>
      <c r="X88" s="30" t="s">
        <v>116</v>
      </c>
      <c r="Y88" s="45"/>
    </row>
    <row r="89" s="21" customFormat="1" ht="37" customHeight="1" spans="1:25">
      <c r="A89" s="29">
        <f>SUBTOTAL(103,$L$5:L89)</f>
        <v>85</v>
      </c>
      <c r="B89" s="30" t="s">
        <v>80</v>
      </c>
      <c r="C89" s="30" t="s">
        <v>81</v>
      </c>
      <c r="D89" s="30" t="s">
        <v>87</v>
      </c>
      <c r="E89" s="30" t="s">
        <v>72</v>
      </c>
      <c r="F89" s="30" t="s">
        <v>127</v>
      </c>
      <c r="G89" s="30" t="s">
        <v>128</v>
      </c>
      <c r="H89" s="30" t="s">
        <v>129</v>
      </c>
      <c r="I89" s="30" t="s">
        <v>127</v>
      </c>
      <c r="J89" s="30">
        <v>2023.9</v>
      </c>
      <c r="K89" s="30">
        <v>2023.1</v>
      </c>
      <c r="L89" s="30" t="s">
        <v>127</v>
      </c>
      <c r="M89" s="30" t="s">
        <v>130</v>
      </c>
      <c r="N89" s="30">
        <v>5</v>
      </c>
      <c r="O89" s="30">
        <v>5</v>
      </c>
      <c r="P89" s="30">
        <v>0</v>
      </c>
      <c r="Q89" s="30">
        <v>1</v>
      </c>
      <c r="R89" s="30">
        <v>28</v>
      </c>
      <c r="S89" s="30">
        <v>65</v>
      </c>
      <c r="T89" s="30">
        <v>0</v>
      </c>
      <c r="U89" s="30">
        <v>2</v>
      </c>
      <c r="V89" s="30">
        <v>2</v>
      </c>
      <c r="W89" s="30" t="s">
        <v>131</v>
      </c>
      <c r="X89" s="30" t="s">
        <v>132</v>
      </c>
      <c r="Y89" s="45"/>
    </row>
    <row r="90" s="21" customFormat="1" ht="37" customHeight="1" spans="1:25">
      <c r="A90" s="29">
        <f>SUBTOTAL(103,$L$5:L90)</f>
        <v>86</v>
      </c>
      <c r="B90" s="30" t="s">
        <v>80</v>
      </c>
      <c r="C90" s="30" t="s">
        <v>81</v>
      </c>
      <c r="D90" s="30" t="s">
        <v>93</v>
      </c>
      <c r="E90" s="30" t="s">
        <v>72</v>
      </c>
      <c r="F90" s="30" t="s">
        <v>123</v>
      </c>
      <c r="G90" s="30" t="s">
        <v>536</v>
      </c>
      <c r="H90" s="30" t="s">
        <v>75</v>
      </c>
      <c r="I90" s="30" t="s">
        <v>125</v>
      </c>
      <c r="J90" s="30">
        <v>2023.6</v>
      </c>
      <c r="K90" s="30">
        <v>2023.7</v>
      </c>
      <c r="L90" s="30" t="s">
        <v>123</v>
      </c>
      <c r="M90" s="30" t="s">
        <v>537</v>
      </c>
      <c r="N90" s="30">
        <v>30</v>
      </c>
      <c r="O90" s="30">
        <v>30</v>
      </c>
      <c r="P90" s="30">
        <v>0</v>
      </c>
      <c r="Q90" s="30">
        <v>1</v>
      </c>
      <c r="R90" s="30">
        <v>65</v>
      </c>
      <c r="S90" s="30">
        <v>195</v>
      </c>
      <c r="T90" s="30">
        <v>0</v>
      </c>
      <c r="U90" s="30">
        <v>3</v>
      </c>
      <c r="V90" s="30">
        <v>8</v>
      </c>
      <c r="W90" s="30" t="s">
        <v>538</v>
      </c>
      <c r="X90" s="30" t="s">
        <v>116</v>
      </c>
      <c r="Y90" s="45"/>
    </row>
    <row r="91" s="21" customFormat="1" ht="37" customHeight="1" spans="1:25">
      <c r="A91" s="29">
        <f>SUBTOTAL(103,$L$5:L91)</f>
        <v>87</v>
      </c>
      <c r="B91" s="30" t="s">
        <v>69</v>
      </c>
      <c r="C91" s="30" t="s">
        <v>70</v>
      </c>
      <c r="D91" s="30" t="s">
        <v>71</v>
      </c>
      <c r="E91" s="30" t="s">
        <v>72</v>
      </c>
      <c r="F91" s="30" t="s">
        <v>123</v>
      </c>
      <c r="G91" s="30" t="s">
        <v>124</v>
      </c>
      <c r="H91" s="30" t="s">
        <v>75</v>
      </c>
      <c r="I91" s="30" t="s">
        <v>125</v>
      </c>
      <c r="J91" s="30">
        <v>2023.8</v>
      </c>
      <c r="K91" s="30">
        <v>2023.9</v>
      </c>
      <c r="L91" s="30" t="s">
        <v>123</v>
      </c>
      <c r="M91" s="30" t="s">
        <v>126</v>
      </c>
      <c r="N91" s="30">
        <v>23.438</v>
      </c>
      <c r="O91" s="30">
        <v>15</v>
      </c>
      <c r="P91" s="30">
        <v>8.438</v>
      </c>
      <c r="Q91" s="30">
        <v>1</v>
      </c>
      <c r="R91" s="30">
        <v>35</v>
      </c>
      <c r="S91" s="30">
        <v>120</v>
      </c>
      <c r="T91" s="30">
        <v>0</v>
      </c>
      <c r="U91" s="30">
        <v>3</v>
      </c>
      <c r="V91" s="30">
        <v>3</v>
      </c>
      <c r="W91" s="30" t="s">
        <v>105</v>
      </c>
      <c r="X91" s="30" t="s">
        <v>99</v>
      </c>
      <c r="Y91" s="45"/>
    </row>
    <row r="92" ht="37" customHeight="1" spans="1:25">
      <c r="A92" s="29">
        <f>SUBTOTAL(103,$L$5:L92)</f>
        <v>88</v>
      </c>
      <c r="B92" s="30" t="s">
        <v>69</v>
      </c>
      <c r="C92" s="29" t="s">
        <v>106</v>
      </c>
      <c r="D92" s="29" t="s">
        <v>107</v>
      </c>
      <c r="E92" s="29" t="s">
        <v>133</v>
      </c>
      <c r="F92" s="50" t="s">
        <v>134</v>
      </c>
      <c r="G92" s="29" t="s">
        <v>135</v>
      </c>
      <c r="H92" s="29" t="s">
        <v>75</v>
      </c>
      <c r="I92" s="29" t="s">
        <v>136</v>
      </c>
      <c r="J92" s="29">
        <v>2023.08</v>
      </c>
      <c r="K92" s="29">
        <v>2024.12</v>
      </c>
      <c r="L92" s="29" t="s">
        <v>137</v>
      </c>
      <c r="M92" s="29" t="s">
        <v>138</v>
      </c>
      <c r="N92" s="29">
        <v>3000</v>
      </c>
      <c r="O92" s="29">
        <v>3000</v>
      </c>
      <c r="P92" s="29">
        <v>0</v>
      </c>
      <c r="Q92" s="29">
        <v>27</v>
      </c>
      <c r="R92" s="29">
        <v>954</v>
      </c>
      <c r="S92" s="29">
        <v>2205</v>
      </c>
      <c r="T92" s="29">
        <v>4</v>
      </c>
      <c r="U92" s="29">
        <v>19</v>
      </c>
      <c r="V92" s="29">
        <v>63</v>
      </c>
      <c r="W92" s="29" t="s">
        <v>139</v>
      </c>
      <c r="X92" s="29" t="s">
        <v>140</v>
      </c>
      <c r="Y92" s="58"/>
    </row>
    <row r="93" ht="37" customHeight="1" spans="1:25">
      <c r="A93" s="29">
        <f>SUBTOTAL(103,$L$5:L93)</f>
        <v>89</v>
      </c>
      <c r="B93" s="30" t="s">
        <v>69</v>
      </c>
      <c r="C93" s="29" t="s">
        <v>141</v>
      </c>
      <c r="D93" s="51" t="s">
        <v>142</v>
      </c>
      <c r="E93" s="29" t="s">
        <v>133</v>
      </c>
      <c r="F93" s="50" t="s">
        <v>134</v>
      </c>
      <c r="G93" s="51" t="s">
        <v>143</v>
      </c>
      <c r="H93" s="51" t="s">
        <v>75</v>
      </c>
      <c r="I93" s="51" t="s">
        <v>133</v>
      </c>
      <c r="J93" s="51">
        <v>2023.08</v>
      </c>
      <c r="K93" s="51">
        <v>2023.12</v>
      </c>
      <c r="L93" s="51" t="s">
        <v>144</v>
      </c>
      <c r="M93" s="51" t="s">
        <v>145</v>
      </c>
      <c r="N93" s="51">
        <v>300</v>
      </c>
      <c r="O93" s="51">
        <v>300</v>
      </c>
      <c r="P93" s="51">
        <v>0</v>
      </c>
      <c r="Q93" s="29">
        <v>27</v>
      </c>
      <c r="R93" s="29">
        <v>69</v>
      </c>
      <c r="S93" s="29">
        <v>136</v>
      </c>
      <c r="T93" s="29">
        <v>4</v>
      </c>
      <c r="U93" s="29">
        <v>6</v>
      </c>
      <c r="V93" s="29">
        <v>16</v>
      </c>
      <c r="W93" s="51" t="s">
        <v>146</v>
      </c>
      <c r="X93" s="51" t="s">
        <v>147</v>
      </c>
      <c r="Y93" s="58"/>
    </row>
    <row r="94" ht="37" customHeight="1" spans="1:25">
      <c r="A94" s="29">
        <f>SUBTOTAL(103,$L$5:L94)</f>
        <v>90</v>
      </c>
      <c r="B94" s="30" t="s">
        <v>69</v>
      </c>
      <c r="C94" s="30" t="s">
        <v>155</v>
      </c>
      <c r="D94" s="30" t="s">
        <v>156</v>
      </c>
      <c r="E94" s="29" t="s">
        <v>133</v>
      </c>
      <c r="F94" s="50" t="s">
        <v>134</v>
      </c>
      <c r="G94" s="30" t="s">
        <v>157</v>
      </c>
      <c r="H94" s="30" t="s">
        <v>75</v>
      </c>
      <c r="I94" s="30" t="s">
        <v>133</v>
      </c>
      <c r="J94" s="30">
        <v>2023.08</v>
      </c>
      <c r="K94" s="30">
        <v>2023.12</v>
      </c>
      <c r="L94" s="30" t="s">
        <v>144</v>
      </c>
      <c r="M94" s="30" t="s">
        <v>158</v>
      </c>
      <c r="N94" s="41">
        <v>40</v>
      </c>
      <c r="O94" s="30">
        <v>40</v>
      </c>
      <c r="P94" s="41">
        <v>0</v>
      </c>
      <c r="Q94" s="41">
        <v>2</v>
      </c>
      <c r="R94" s="30">
        <v>12</v>
      </c>
      <c r="S94" s="30">
        <v>37</v>
      </c>
      <c r="T94" s="30">
        <v>0</v>
      </c>
      <c r="U94" s="30">
        <v>3</v>
      </c>
      <c r="V94" s="30">
        <v>7</v>
      </c>
      <c r="W94" s="30" t="s">
        <v>159</v>
      </c>
      <c r="X94" s="30" t="s">
        <v>160</v>
      </c>
      <c r="Y94" s="58"/>
    </row>
    <row r="95" ht="37" customHeight="1" spans="1:25">
      <c r="A95" s="29">
        <f>SUBTOTAL(103,$L$5:L95)</f>
        <v>91</v>
      </c>
      <c r="B95" s="30" t="s">
        <v>69</v>
      </c>
      <c r="C95" s="30" t="s">
        <v>155</v>
      </c>
      <c r="D95" s="30" t="s">
        <v>161</v>
      </c>
      <c r="E95" s="29" t="s">
        <v>133</v>
      </c>
      <c r="F95" s="50" t="s">
        <v>134</v>
      </c>
      <c r="G95" s="30" t="s">
        <v>162</v>
      </c>
      <c r="H95" s="30" t="s">
        <v>75</v>
      </c>
      <c r="I95" s="30" t="s">
        <v>133</v>
      </c>
      <c r="J95" s="30">
        <v>2023.08</v>
      </c>
      <c r="K95" s="30">
        <v>2023.12</v>
      </c>
      <c r="L95" s="30" t="s">
        <v>144</v>
      </c>
      <c r="M95" s="30" t="s">
        <v>163</v>
      </c>
      <c r="N95" s="41">
        <v>112</v>
      </c>
      <c r="O95" s="30">
        <v>112</v>
      </c>
      <c r="P95" s="41">
        <v>0</v>
      </c>
      <c r="Q95" s="41">
        <v>4</v>
      </c>
      <c r="R95" s="30">
        <v>15</v>
      </c>
      <c r="S95" s="30">
        <v>29</v>
      </c>
      <c r="T95" s="30">
        <v>0</v>
      </c>
      <c r="U95" s="30">
        <v>3</v>
      </c>
      <c r="V95" s="30">
        <v>8</v>
      </c>
      <c r="W95" s="30" t="s">
        <v>164</v>
      </c>
      <c r="X95" s="57" t="s">
        <v>165</v>
      </c>
      <c r="Y95" s="58"/>
    </row>
    <row r="96" s="23" customFormat="1" ht="69" customHeight="1" spans="1:25">
      <c r="A96" s="29">
        <f>SUBTOTAL(103,$L$5:L96)</f>
        <v>92</v>
      </c>
      <c r="B96" s="30" t="s">
        <v>69</v>
      </c>
      <c r="C96" s="31" t="s">
        <v>106</v>
      </c>
      <c r="D96" s="31" t="s">
        <v>107</v>
      </c>
      <c r="E96" s="30" t="s">
        <v>133</v>
      </c>
      <c r="F96" s="31" t="s">
        <v>539</v>
      </c>
      <c r="G96" s="38" t="s">
        <v>540</v>
      </c>
      <c r="H96" s="31" t="s">
        <v>75</v>
      </c>
      <c r="I96" s="31" t="s">
        <v>133</v>
      </c>
      <c r="J96" s="31">
        <v>2023.3</v>
      </c>
      <c r="K96" s="31">
        <v>2023.12</v>
      </c>
      <c r="L96" s="31" t="s">
        <v>144</v>
      </c>
      <c r="M96" s="38" t="s">
        <v>541</v>
      </c>
      <c r="N96" s="31">
        <v>140</v>
      </c>
      <c r="O96" s="31">
        <v>80</v>
      </c>
      <c r="P96" s="31">
        <v>60</v>
      </c>
      <c r="Q96" s="31">
        <v>4</v>
      </c>
      <c r="R96" s="31">
        <v>120</v>
      </c>
      <c r="S96" s="31">
        <v>240</v>
      </c>
      <c r="T96" s="31">
        <v>2</v>
      </c>
      <c r="U96" s="31">
        <v>25</v>
      </c>
      <c r="V96" s="31">
        <v>120</v>
      </c>
      <c r="W96" s="38" t="s">
        <v>542</v>
      </c>
      <c r="X96" s="38" t="s">
        <v>542</v>
      </c>
      <c r="Y96" s="59"/>
    </row>
    <row r="97" s="24" customFormat="1" ht="40" customHeight="1" spans="1:25">
      <c r="A97" s="29">
        <f>SUBTOTAL(103,$L$5:L97)</f>
        <v>93</v>
      </c>
      <c r="B97" s="52" t="s">
        <v>166</v>
      </c>
      <c r="C97" s="50" t="s">
        <v>543</v>
      </c>
      <c r="D97" s="52" t="s">
        <v>544</v>
      </c>
      <c r="E97" s="29" t="s">
        <v>133</v>
      </c>
      <c r="F97" s="50" t="s">
        <v>134</v>
      </c>
      <c r="G97" s="53" t="s">
        <v>545</v>
      </c>
      <c r="H97" s="52" t="s">
        <v>75</v>
      </c>
      <c r="I97" s="52" t="s">
        <v>133</v>
      </c>
      <c r="J97" s="52">
        <v>2023.03</v>
      </c>
      <c r="K97" s="52">
        <v>2023.12</v>
      </c>
      <c r="L97" s="52" t="s">
        <v>546</v>
      </c>
      <c r="M97" s="53" t="s">
        <v>547</v>
      </c>
      <c r="N97" s="52">
        <v>18</v>
      </c>
      <c r="O97" s="52">
        <v>18</v>
      </c>
      <c r="P97" s="52">
        <v>0</v>
      </c>
      <c r="Q97" s="52">
        <v>27</v>
      </c>
      <c r="R97" s="52">
        <v>61</v>
      </c>
      <c r="S97" s="52">
        <v>110</v>
      </c>
      <c r="T97" s="52">
        <v>4</v>
      </c>
      <c r="U97" s="52">
        <v>61</v>
      </c>
      <c r="V97" s="52">
        <v>110</v>
      </c>
      <c r="W97" s="53" t="s">
        <v>548</v>
      </c>
      <c r="X97" s="53" t="s">
        <v>548</v>
      </c>
      <c r="Y97" s="60"/>
    </row>
    <row r="98" s="24" customFormat="1" ht="40" customHeight="1" spans="1:25">
      <c r="A98" s="29">
        <f>SUBTOTAL(103,$L$5:L98)</f>
        <v>94</v>
      </c>
      <c r="B98" s="52" t="s">
        <v>166</v>
      </c>
      <c r="C98" s="50" t="s">
        <v>543</v>
      </c>
      <c r="D98" s="52" t="s">
        <v>549</v>
      </c>
      <c r="E98" s="29" t="s">
        <v>133</v>
      </c>
      <c r="F98" s="50" t="s">
        <v>134</v>
      </c>
      <c r="G98" s="53" t="s">
        <v>550</v>
      </c>
      <c r="H98" s="52" t="s">
        <v>75</v>
      </c>
      <c r="I98" s="52" t="s">
        <v>133</v>
      </c>
      <c r="J98" s="52">
        <v>2023.03</v>
      </c>
      <c r="K98" s="52">
        <v>2023.12</v>
      </c>
      <c r="L98" s="52" t="s">
        <v>546</v>
      </c>
      <c r="M98" s="53" t="s">
        <v>551</v>
      </c>
      <c r="N98" s="52">
        <v>33.5</v>
      </c>
      <c r="O98" s="52">
        <v>33.5</v>
      </c>
      <c r="P98" s="52">
        <v>0</v>
      </c>
      <c r="Q98" s="52">
        <v>27</v>
      </c>
      <c r="R98" s="52">
        <v>887</v>
      </c>
      <c r="S98" s="52">
        <v>1231</v>
      </c>
      <c r="T98" s="52">
        <v>4</v>
      </c>
      <c r="U98" s="52">
        <v>887</v>
      </c>
      <c r="V98" s="52">
        <v>1231</v>
      </c>
      <c r="W98" s="53" t="s">
        <v>551</v>
      </c>
      <c r="X98" s="53" t="s">
        <v>552</v>
      </c>
      <c r="Y98" s="60"/>
    </row>
    <row r="99" s="25" customFormat="1" ht="57" customHeight="1" spans="1:25">
      <c r="A99" s="29">
        <f>SUBTOTAL(103,$L$5:L99)</f>
        <v>95</v>
      </c>
      <c r="B99" s="30" t="s">
        <v>553</v>
      </c>
      <c r="C99" s="30" t="s">
        <v>554</v>
      </c>
      <c r="D99" s="30" t="s">
        <v>555</v>
      </c>
      <c r="E99" s="29" t="s">
        <v>133</v>
      </c>
      <c r="F99" s="50" t="s">
        <v>134</v>
      </c>
      <c r="G99" s="36" t="s">
        <v>556</v>
      </c>
      <c r="H99" s="30" t="s">
        <v>75</v>
      </c>
      <c r="I99" s="30" t="s">
        <v>557</v>
      </c>
      <c r="J99" s="30">
        <v>20230101</v>
      </c>
      <c r="K99" s="30">
        <v>20230701</v>
      </c>
      <c r="L99" s="30" t="s">
        <v>137</v>
      </c>
      <c r="M99" s="36" t="s">
        <v>558</v>
      </c>
      <c r="N99" s="30">
        <v>15</v>
      </c>
      <c r="O99" s="30">
        <v>15</v>
      </c>
      <c r="P99" s="30">
        <v>0</v>
      </c>
      <c r="Q99" s="30">
        <v>27</v>
      </c>
      <c r="R99" s="30">
        <v>90</v>
      </c>
      <c r="S99" s="30">
        <v>90</v>
      </c>
      <c r="T99" s="30">
        <v>4</v>
      </c>
      <c r="U99" s="30">
        <v>90</v>
      </c>
      <c r="V99" s="52">
        <v>90</v>
      </c>
      <c r="W99" s="36" t="s">
        <v>559</v>
      </c>
      <c r="X99" s="36" t="s">
        <v>560</v>
      </c>
      <c r="Y99" s="11"/>
    </row>
    <row r="100" s="25" customFormat="1" ht="57" customHeight="1" spans="1:25">
      <c r="A100" s="29">
        <f>SUBTOTAL(103,$L$5:L100)</f>
        <v>96</v>
      </c>
      <c r="B100" s="30" t="s">
        <v>553</v>
      </c>
      <c r="C100" s="30" t="s">
        <v>554</v>
      </c>
      <c r="D100" s="30" t="s">
        <v>555</v>
      </c>
      <c r="E100" s="29" t="s">
        <v>133</v>
      </c>
      <c r="F100" s="50" t="s">
        <v>134</v>
      </c>
      <c r="G100" s="36" t="s">
        <v>561</v>
      </c>
      <c r="H100" s="30" t="s">
        <v>75</v>
      </c>
      <c r="I100" s="30" t="s">
        <v>557</v>
      </c>
      <c r="J100" s="30">
        <v>20230701</v>
      </c>
      <c r="K100" s="30">
        <v>20231130</v>
      </c>
      <c r="L100" s="30" t="s">
        <v>137</v>
      </c>
      <c r="M100" s="36" t="s">
        <v>558</v>
      </c>
      <c r="N100" s="30">
        <v>15</v>
      </c>
      <c r="O100" s="30">
        <v>15</v>
      </c>
      <c r="P100" s="30">
        <v>0</v>
      </c>
      <c r="Q100" s="30">
        <v>27</v>
      </c>
      <c r="R100" s="30">
        <v>90</v>
      </c>
      <c r="S100" s="30">
        <v>90</v>
      </c>
      <c r="T100" s="30">
        <v>4</v>
      </c>
      <c r="U100" s="30">
        <v>90</v>
      </c>
      <c r="V100" s="52">
        <v>90</v>
      </c>
      <c r="W100" s="36" t="s">
        <v>559</v>
      </c>
      <c r="X100" s="36" t="s">
        <v>560</v>
      </c>
      <c r="Y100" s="11"/>
    </row>
    <row r="101" s="25" customFormat="1" ht="58" customHeight="1" spans="1:25">
      <c r="A101" s="29">
        <f>SUBTOTAL(103,$L$5:L101)</f>
        <v>97</v>
      </c>
      <c r="B101" s="30" t="s">
        <v>69</v>
      </c>
      <c r="C101" s="30" t="s">
        <v>141</v>
      </c>
      <c r="D101" s="30" t="s">
        <v>562</v>
      </c>
      <c r="E101" s="29" t="s">
        <v>133</v>
      </c>
      <c r="F101" s="50" t="s">
        <v>134</v>
      </c>
      <c r="G101" s="36" t="s">
        <v>563</v>
      </c>
      <c r="H101" s="30" t="s">
        <v>75</v>
      </c>
      <c r="I101" s="30" t="s">
        <v>557</v>
      </c>
      <c r="J101" s="30">
        <v>20230101</v>
      </c>
      <c r="K101" s="30">
        <v>20231231</v>
      </c>
      <c r="L101" s="30" t="s">
        <v>137</v>
      </c>
      <c r="M101" s="36" t="s">
        <v>564</v>
      </c>
      <c r="N101" s="30">
        <v>26.51</v>
      </c>
      <c r="O101" s="30">
        <v>26.51</v>
      </c>
      <c r="P101" s="30">
        <v>0</v>
      </c>
      <c r="Q101" s="30">
        <v>27</v>
      </c>
      <c r="R101" s="30">
        <v>124</v>
      </c>
      <c r="S101" s="30">
        <v>124</v>
      </c>
      <c r="T101" s="30">
        <v>4</v>
      </c>
      <c r="U101" s="30">
        <v>124</v>
      </c>
      <c r="V101" s="30">
        <v>124</v>
      </c>
      <c r="W101" s="36" t="s">
        <v>565</v>
      </c>
      <c r="X101" s="36" t="s">
        <v>566</v>
      </c>
      <c r="Y101" s="11"/>
    </row>
    <row r="102" s="25" customFormat="1" ht="67" customHeight="1" spans="1:25">
      <c r="A102" s="29">
        <f>SUBTOTAL(103,$L$5:L102)</f>
        <v>98</v>
      </c>
      <c r="B102" s="30" t="s">
        <v>166</v>
      </c>
      <c r="C102" s="30" t="s">
        <v>567</v>
      </c>
      <c r="D102" s="30" t="s">
        <v>568</v>
      </c>
      <c r="E102" s="29" t="s">
        <v>133</v>
      </c>
      <c r="F102" s="50" t="s">
        <v>134</v>
      </c>
      <c r="G102" s="36" t="s">
        <v>569</v>
      </c>
      <c r="H102" s="30" t="s">
        <v>75</v>
      </c>
      <c r="I102" s="30" t="s">
        <v>557</v>
      </c>
      <c r="J102" s="30">
        <v>20230101</v>
      </c>
      <c r="K102" s="30">
        <v>20231231</v>
      </c>
      <c r="L102" s="30" t="s">
        <v>137</v>
      </c>
      <c r="M102" s="36" t="s">
        <v>570</v>
      </c>
      <c r="N102" s="30">
        <v>10</v>
      </c>
      <c r="O102" s="30">
        <v>10</v>
      </c>
      <c r="P102" s="30">
        <v>0</v>
      </c>
      <c r="Q102" s="30">
        <v>9</v>
      </c>
      <c r="R102" s="30">
        <v>7</v>
      </c>
      <c r="S102" s="30">
        <v>20</v>
      </c>
      <c r="T102" s="30">
        <v>4</v>
      </c>
      <c r="U102" s="30">
        <v>5</v>
      </c>
      <c r="V102" s="30">
        <v>10</v>
      </c>
      <c r="W102" s="36" t="s">
        <v>571</v>
      </c>
      <c r="X102" s="36" t="s">
        <v>572</v>
      </c>
      <c r="Y102" s="11"/>
    </row>
    <row r="103" s="25" customFormat="1" ht="40" customHeight="1" spans="1:25">
      <c r="A103" s="29">
        <f>SUBTOTAL(103,$L$5:L103)</f>
        <v>99</v>
      </c>
      <c r="B103" s="30" t="s">
        <v>573</v>
      </c>
      <c r="C103" s="30" t="s">
        <v>573</v>
      </c>
      <c r="D103" s="30" t="s">
        <v>573</v>
      </c>
      <c r="E103" s="29" t="s">
        <v>133</v>
      </c>
      <c r="F103" s="50" t="s">
        <v>134</v>
      </c>
      <c r="G103" s="36" t="s">
        <v>574</v>
      </c>
      <c r="H103" s="30" t="s">
        <v>75</v>
      </c>
      <c r="I103" s="30" t="s">
        <v>557</v>
      </c>
      <c r="J103" s="30">
        <v>20230101</v>
      </c>
      <c r="K103" s="30">
        <v>20231231</v>
      </c>
      <c r="L103" s="30" t="s">
        <v>137</v>
      </c>
      <c r="M103" s="36" t="s">
        <v>575</v>
      </c>
      <c r="N103" s="30">
        <v>10</v>
      </c>
      <c r="O103" s="30">
        <v>10</v>
      </c>
      <c r="P103" s="30">
        <v>0</v>
      </c>
      <c r="Q103" s="30">
        <v>27</v>
      </c>
      <c r="R103" s="30">
        <v>126</v>
      </c>
      <c r="S103" s="30">
        <v>329</v>
      </c>
      <c r="T103" s="30">
        <v>4</v>
      </c>
      <c r="U103" s="30">
        <v>32</v>
      </c>
      <c r="V103" s="30">
        <v>56</v>
      </c>
      <c r="W103" s="36" t="s">
        <v>576</v>
      </c>
      <c r="X103" s="36" t="s">
        <v>576</v>
      </c>
      <c r="Y103" s="11"/>
    </row>
    <row r="104" s="25" customFormat="1" ht="54" customHeight="1" spans="1:25">
      <c r="A104" s="29">
        <f>SUBTOTAL(103,$L$5:L104)</f>
        <v>100</v>
      </c>
      <c r="B104" s="30" t="s">
        <v>80</v>
      </c>
      <c r="C104" s="30" t="s">
        <v>201</v>
      </c>
      <c r="D104" s="30" t="s">
        <v>577</v>
      </c>
      <c r="E104" s="29" t="s">
        <v>133</v>
      </c>
      <c r="F104" s="50" t="s">
        <v>134</v>
      </c>
      <c r="G104" s="36" t="s">
        <v>578</v>
      </c>
      <c r="H104" s="30" t="s">
        <v>75</v>
      </c>
      <c r="I104" s="30" t="s">
        <v>557</v>
      </c>
      <c r="J104" s="30">
        <v>20230101</v>
      </c>
      <c r="K104" s="30">
        <v>20231231</v>
      </c>
      <c r="L104" s="30" t="s">
        <v>137</v>
      </c>
      <c r="M104" s="36" t="s">
        <v>579</v>
      </c>
      <c r="N104" s="30">
        <v>100</v>
      </c>
      <c r="O104" s="30">
        <v>100</v>
      </c>
      <c r="P104" s="30">
        <v>0</v>
      </c>
      <c r="Q104" s="30">
        <v>27</v>
      </c>
      <c r="R104" s="30">
        <v>300</v>
      </c>
      <c r="S104" s="30">
        <v>923</v>
      </c>
      <c r="T104" s="30">
        <v>4</v>
      </c>
      <c r="U104" s="30">
        <v>86</v>
      </c>
      <c r="V104" s="30">
        <v>169</v>
      </c>
      <c r="W104" s="36" t="s">
        <v>580</v>
      </c>
      <c r="X104" s="36" t="s">
        <v>581</v>
      </c>
      <c r="Y104" s="11"/>
    </row>
    <row r="105" s="21" customFormat="1" ht="39" customHeight="1" spans="1:25">
      <c r="A105" s="29">
        <f>SUBTOTAL(103,$L$5:L105)</f>
        <v>101</v>
      </c>
      <c r="B105" s="30" t="s">
        <v>166</v>
      </c>
      <c r="C105" s="30" t="s">
        <v>167</v>
      </c>
      <c r="D105" s="30" t="s">
        <v>167</v>
      </c>
      <c r="E105" s="30" t="s">
        <v>133</v>
      </c>
      <c r="F105" s="31" t="s">
        <v>134</v>
      </c>
      <c r="G105" s="30" t="s">
        <v>168</v>
      </c>
      <c r="H105" s="30" t="s">
        <v>75</v>
      </c>
      <c r="I105" s="30" t="s">
        <v>133</v>
      </c>
      <c r="J105" s="30">
        <v>2023.04</v>
      </c>
      <c r="K105" s="30">
        <v>2023.12</v>
      </c>
      <c r="L105" s="30" t="s">
        <v>137</v>
      </c>
      <c r="M105" s="30" t="s">
        <v>169</v>
      </c>
      <c r="N105" s="30">
        <v>27</v>
      </c>
      <c r="O105" s="30">
        <v>27</v>
      </c>
      <c r="P105" s="30">
        <v>0</v>
      </c>
      <c r="Q105" s="30">
        <v>27</v>
      </c>
      <c r="R105" s="30">
        <v>45</v>
      </c>
      <c r="S105" s="30">
        <v>45</v>
      </c>
      <c r="T105" s="30">
        <v>4</v>
      </c>
      <c r="U105" s="30">
        <v>27</v>
      </c>
      <c r="V105" s="30">
        <v>27</v>
      </c>
      <c r="W105" s="30" t="s">
        <v>170</v>
      </c>
      <c r="X105" s="30" t="s">
        <v>170</v>
      </c>
      <c r="Y105" s="61"/>
    </row>
    <row r="106" s="19" customFormat="1" ht="51" customHeight="1" spans="1:25">
      <c r="A106" s="29">
        <f>SUBTOTAL(103,$L$5:L106)</f>
        <v>102</v>
      </c>
      <c r="B106" s="30" t="s">
        <v>69</v>
      </c>
      <c r="C106" s="30" t="s">
        <v>70</v>
      </c>
      <c r="D106" s="30" t="s">
        <v>71</v>
      </c>
      <c r="E106" s="30" t="s">
        <v>133</v>
      </c>
      <c r="F106" s="31" t="s">
        <v>134</v>
      </c>
      <c r="G106" s="30" t="s">
        <v>582</v>
      </c>
      <c r="H106" s="30" t="s">
        <v>75</v>
      </c>
      <c r="I106" s="30" t="s">
        <v>133</v>
      </c>
      <c r="J106" s="41">
        <v>2023.08</v>
      </c>
      <c r="K106" s="30">
        <v>2023.12</v>
      </c>
      <c r="L106" s="30" t="s">
        <v>144</v>
      </c>
      <c r="M106" s="30" t="s">
        <v>583</v>
      </c>
      <c r="N106" s="54">
        <v>323</v>
      </c>
      <c r="O106" s="55">
        <v>323</v>
      </c>
      <c r="P106" s="55">
        <v>0</v>
      </c>
      <c r="Q106" s="55">
        <v>4</v>
      </c>
      <c r="R106" s="30">
        <v>98</v>
      </c>
      <c r="S106" s="30">
        <v>129</v>
      </c>
      <c r="T106" s="55">
        <v>1</v>
      </c>
      <c r="U106" s="30">
        <v>86</v>
      </c>
      <c r="V106" s="30">
        <v>123</v>
      </c>
      <c r="W106" s="30" t="s">
        <v>584</v>
      </c>
      <c r="X106" s="57" t="s">
        <v>585</v>
      </c>
      <c r="Y106" s="62"/>
    </row>
    <row r="107" s="15" customFormat="1" ht="52.5" spans="1:25">
      <c r="A107" s="29">
        <f>SUBTOTAL(103,$L$5:L107)</f>
        <v>103</v>
      </c>
      <c r="B107" s="31" t="s">
        <v>69</v>
      </c>
      <c r="C107" s="31" t="s">
        <v>70</v>
      </c>
      <c r="D107" s="31" t="s">
        <v>71</v>
      </c>
      <c r="E107" s="30" t="s">
        <v>133</v>
      </c>
      <c r="F107" s="31" t="s">
        <v>586</v>
      </c>
      <c r="G107" s="31" t="s">
        <v>587</v>
      </c>
      <c r="H107" s="32" t="s">
        <v>441</v>
      </c>
      <c r="I107" s="31" t="s">
        <v>133</v>
      </c>
      <c r="J107" s="31">
        <v>2023.2</v>
      </c>
      <c r="K107" s="31">
        <v>2023.12</v>
      </c>
      <c r="L107" s="31" t="s">
        <v>150</v>
      </c>
      <c r="M107" s="56" t="s">
        <v>154</v>
      </c>
      <c r="N107" s="54">
        <v>30</v>
      </c>
      <c r="O107" s="54">
        <v>12</v>
      </c>
      <c r="P107" s="54">
        <v>18</v>
      </c>
      <c r="Q107" s="54">
        <v>4</v>
      </c>
      <c r="R107" s="54">
        <v>123</v>
      </c>
      <c r="S107" s="54">
        <v>324</v>
      </c>
      <c r="T107" s="54">
        <v>0</v>
      </c>
      <c r="U107" s="54">
        <v>4</v>
      </c>
      <c r="V107" s="54">
        <v>13</v>
      </c>
      <c r="W107" s="56" t="s">
        <v>154</v>
      </c>
      <c r="X107" s="30" t="s">
        <v>116</v>
      </c>
      <c r="Y107" s="63"/>
    </row>
    <row r="108" ht="37" customHeight="1" spans="1:25">
      <c r="A108" s="29">
        <f>SUBTOTAL(103,$L$5:L108)</f>
        <v>104</v>
      </c>
      <c r="B108" s="29" t="s">
        <v>69</v>
      </c>
      <c r="C108" s="29" t="s">
        <v>70</v>
      </c>
      <c r="D108" s="29" t="s">
        <v>71</v>
      </c>
      <c r="E108" s="29" t="s">
        <v>133</v>
      </c>
      <c r="F108" s="50" t="s">
        <v>134</v>
      </c>
      <c r="G108" s="29" t="s">
        <v>148</v>
      </c>
      <c r="H108" s="29" t="s">
        <v>149</v>
      </c>
      <c r="I108" s="29" t="s">
        <v>133</v>
      </c>
      <c r="J108" s="29">
        <v>2023.2</v>
      </c>
      <c r="K108" s="29">
        <v>2023.12</v>
      </c>
      <c r="L108" s="29" t="s">
        <v>150</v>
      </c>
      <c r="M108" s="29" t="s">
        <v>151</v>
      </c>
      <c r="N108" s="29">
        <v>264</v>
      </c>
      <c r="O108" s="29">
        <v>102</v>
      </c>
      <c r="P108" s="29">
        <v>162</v>
      </c>
      <c r="Q108" s="29">
        <v>13</v>
      </c>
      <c r="R108" s="29">
        <v>11243</v>
      </c>
      <c r="S108" s="29">
        <v>33729</v>
      </c>
      <c r="T108" s="29">
        <v>1</v>
      </c>
      <c r="U108" s="29">
        <v>9</v>
      </c>
      <c r="V108" s="29">
        <v>27</v>
      </c>
      <c r="W108" s="29" t="s">
        <v>152</v>
      </c>
      <c r="X108" s="29" t="s">
        <v>116</v>
      </c>
      <c r="Y108" s="58"/>
    </row>
    <row r="109" ht="21" spans="1:25">
      <c r="A109" s="29">
        <f>SUBTOTAL(103,$L$5:L109)</f>
        <v>105</v>
      </c>
      <c r="B109" s="31" t="s">
        <v>69</v>
      </c>
      <c r="C109" s="31" t="s">
        <v>106</v>
      </c>
      <c r="D109" s="31" t="s">
        <v>107</v>
      </c>
      <c r="E109" s="31" t="s">
        <v>133</v>
      </c>
      <c r="F109" s="31" t="s">
        <v>134</v>
      </c>
      <c r="G109" s="31" t="s">
        <v>295</v>
      </c>
      <c r="H109" s="31" t="s">
        <v>75</v>
      </c>
      <c r="I109" s="31" t="s">
        <v>133</v>
      </c>
      <c r="J109" s="31">
        <v>2023.08</v>
      </c>
      <c r="K109" s="31">
        <v>2023.12</v>
      </c>
      <c r="L109" s="31" t="s">
        <v>137</v>
      </c>
      <c r="M109" s="31" t="s">
        <v>296</v>
      </c>
      <c r="N109" s="31">
        <v>20</v>
      </c>
      <c r="O109" s="31">
        <v>20</v>
      </c>
      <c r="P109" s="31">
        <v>0</v>
      </c>
      <c r="Q109" s="31">
        <v>27</v>
      </c>
      <c r="R109" s="31">
        <v>160</v>
      </c>
      <c r="S109" s="31">
        <v>420</v>
      </c>
      <c r="T109" s="31">
        <v>4</v>
      </c>
      <c r="U109" s="31">
        <v>160</v>
      </c>
      <c r="V109" s="31">
        <v>420</v>
      </c>
      <c r="W109" s="31" t="s">
        <v>296</v>
      </c>
      <c r="X109" s="31" t="s">
        <v>296</v>
      </c>
      <c r="Y109" s="31"/>
    </row>
    <row r="110" ht="31.5" spans="1:25">
      <c r="A110" s="29">
        <f>SUBTOTAL(103,$L$5:L110)</f>
        <v>106</v>
      </c>
      <c r="B110" s="31" t="s">
        <v>69</v>
      </c>
      <c r="C110" s="31" t="s">
        <v>155</v>
      </c>
      <c r="D110" s="31" t="s">
        <v>297</v>
      </c>
      <c r="E110" s="31" t="s">
        <v>133</v>
      </c>
      <c r="F110" s="31" t="s">
        <v>134</v>
      </c>
      <c r="G110" s="31" t="s">
        <v>298</v>
      </c>
      <c r="H110" s="31" t="s">
        <v>75</v>
      </c>
      <c r="I110" s="31" t="s">
        <v>133</v>
      </c>
      <c r="J110" s="31">
        <v>2023.08</v>
      </c>
      <c r="K110" s="31">
        <v>2023.12</v>
      </c>
      <c r="L110" s="31" t="s">
        <v>299</v>
      </c>
      <c r="M110" s="31" t="s">
        <v>300</v>
      </c>
      <c r="N110" s="31">
        <v>20</v>
      </c>
      <c r="O110" s="31">
        <v>20</v>
      </c>
      <c r="P110" s="31">
        <v>0</v>
      </c>
      <c r="Q110" s="31">
        <v>2</v>
      </c>
      <c r="R110" s="31">
        <v>20</v>
      </c>
      <c r="S110" s="31">
        <v>53</v>
      </c>
      <c r="T110" s="31">
        <v>1</v>
      </c>
      <c r="U110" s="31">
        <v>20</v>
      </c>
      <c r="V110" s="31">
        <v>53</v>
      </c>
      <c r="W110" s="31" t="s">
        <v>301</v>
      </c>
      <c r="X110" s="31" t="s">
        <v>301</v>
      </c>
      <c r="Y110" s="31"/>
    </row>
    <row r="111" spans="14:16">
      <c r="N111">
        <f>SUM(N5:N110)</f>
        <v>8032.238</v>
      </c>
      <c r="O111">
        <f>SUM(O5:O110)</f>
        <v>6427.91</v>
      </c>
      <c r="P111">
        <f>SUM(P5:P110)</f>
        <v>1604.328</v>
      </c>
    </row>
  </sheetData>
  <mergeCells count="27">
    <mergeCell ref="A1:Y1"/>
    <mergeCell ref="B2:D2"/>
    <mergeCell ref="J2:K2"/>
    <mergeCell ref="N2:P2"/>
    <mergeCell ref="Q2:V2"/>
    <mergeCell ref="O3:P3"/>
    <mergeCell ref="T3:V3"/>
    <mergeCell ref="A2:A4"/>
    <mergeCell ref="B3:B4"/>
    <mergeCell ref="C3:C4"/>
    <mergeCell ref="D3:D4"/>
    <mergeCell ref="E2:E4"/>
    <mergeCell ref="F2:F4"/>
    <mergeCell ref="G2:G4"/>
    <mergeCell ref="H2:H4"/>
    <mergeCell ref="I2:I4"/>
    <mergeCell ref="J3:J4"/>
    <mergeCell ref="K3:K4"/>
    <mergeCell ref="L2:L4"/>
    <mergeCell ref="M2:M4"/>
    <mergeCell ref="N3:N4"/>
    <mergeCell ref="Q3:Q4"/>
    <mergeCell ref="R3:R4"/>
    <mergeCell ref="S3:S4"/>
    <mergeCell ref="W2:W4"/>
    <mergeCell ref="X2:X4"/>
    <mergeCell ref="Y2:Y4"/>
  </mergeCells>
  <pageMargins left="0.751388888888889" right="0.751388888888889" top="1" bottom="1" header="0.5" footer="0.5"/>
  <pageSetup paperSize="9" scale="52"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6"/>
  <sheetViews>
    <sheetView topLeftCell="A3" workbookViewId="0">
      <selection activeCell="O15" sqref="O15"/>
    </sheetView>
  </sheetViews>
  <sheetFormatPr defaultColWidth="8.89166666666667" defaultRowHeight="13.5"/>
  <cols>
    <col min="1" max="1" width="8.89166666666667" style="1"/>
    <col min="2" max="2" width="27.25" style="2" customWidth="1"/>
    <col min="3" max="3" width="8.89166666666667" style="1"/>
    <col min="4" max="4" width="8.775" style="1" customWidth="1"/>
    <col min="5" max="6" width="8.89166666666667" style="1"/>
    <col min="7" max="9" width="9.66666666666667" style="1" customWidth="1"/>
    <col min="10" max="10" width="8.89166666666667" style="1"/>
    <col min="11" max="11" width="10.6666666666667" style="1" customWidth="1"/>
    <col min="12" max="12" width="11.5583333333333" style="1" customWidth="1"/>
    <col min="13" max="16384" width="8.89166666666667" style="1"/>
  </cols>
  <sheetData>
    <row r="1" s="1" customFormat="1" ht="46" customHeight="1" spans="1:13">
      <c r="A1" s="3" t="s">
        <v>588</v>
      </c>
      <c r="B1" s="3"/>
      <c r="C1" s="3"/>
      <c r="D1" s="3"/>
      <c r="E1" s="3"/>
      <c r="F1" s="3"/>
      <c r="G1" s="3"/>
      <c r="H1" s="3"/>
      <c r="I1" s="3"/>
      <c r="J1" s="3"/>
      <c r="K1" s="3"/>
      <c r="L1" s="3"/>
      <c r="M1" s="3"/>
    </row>
    <row r="2" s="1" customFormat="1" ht="16" customHeight="1" spans="1:13">
      <c r="A2" s="4" t="s">
        <v>1</v>
      </c>
      <c r="B2" s="5"/>
      <c r="C2" s="5"/>
      <c r="D2" s="5"/>
      <c r="E2" s="5"/>
      <c r="F2" s="5"/>
      <c r="G2" s="5"/>
      <c r="H2" s="5"/>
      <c r="I2" s="5"/>
      <c r="J2" s="5"/>
      <c r="K2" s="5"/>
      <c r="L2" s="5"/>
      <c r="M2" s="5"/>
    </row>
    <row r="3" s="1" customFormat="1" ht="15.9" customHeight="1" spans="1:13">
      <c r="A3" s="6" t="s">
        <v>2</v>
      </c>
      <c r="B3" s="6" t="s">
        <v>3</v>
      </c>
      <c r="C3" s="7" t="s">
        <v>4</v>
      </c>
      <c r="D3" s="6" t="s">
        <v>5</v>
      </c>
      <c r="E3" s="6"/>
      <c r="F3" s="6"/>
      <c r="G3" s="6" t="s">
        <v>6</v>
      </c>
      <c r="H3" s="6"/>
      <c r="I3" s="6"/>
      <c r="J3" s="6"/>
      <c r="K3" s="6"/>
      <c r="L3" s="6"/>
      <c r="M3" s="6" t="s">
        <v>7</v>
      </c>
    </row>
    <row r="4" s="1" customFormat="1" ht="15.9" customHeight="1" spans="1:13">
      <c r="A4" s="6"/>
      <c r="B4" s="6"/>
      <c r="C4" s="7"/>
      <c r="D4" s="7" t="s">
        <v>8</v>
      </c>
      <c r="E4" s="6" t="s">
        <v>9</v>
      </c>
      <c r="F4" s="6"/>
      <c r="G4" s="7" t="s">
        <v>10</v>
      </c>
      <c r="H4" s="7" t="s">
        <v>11</v>
      </c>
      <c r="I4" s="7" t="s">
        <v>12</v>
      </c>
      <c r="J4" s="6" t="s">
        <v>9</v>
      </c>
      <c r="K4" s="6"/>
      <c r="L4" s="6"/>
      <c r="M4" s="6"/>
    </row>
    <row r="5" s="1" customFormat="1" ht="72" customHeight="1" spans="1:13">
      <c r="A5" s="6"/>
      <c r="B5" s="6"/>
      <c r="C5" s="7"/>
      <c r="D5" s="6"/>
      <c r="E5" s="7" t="s">
        <v>13</v>
      </c>
      <c r="F5" s="7" t="s">
        <v>14</v>
      </c>
      <c r="G5" s="7"/>
      <c r="H5" s="7"/>
      <c r="I5" s="7"/>
      <c r="J5" s="7" t="s">
        <v>15</v>
      </c>
      <c r="K5" s="7" t="s">
        <v>16</v>
      </c>
      <c r="L5" s="7" t="s">
        <v>17</v>
      </c>
      <c r="M5" s="6"/>
    </row>
    <row r="6" s="2" customFormat="1" ht="18" customHeight="1" spans="1:13">
      <c r="A6" s="8">
        <v>1</v>
      </c>
      <c r="B6" s="7" t="s">
        <v>18</v>
      </c>
      <c r="C6" s="8">
        <f t="shared" ref="C6:L6" si="0">C7+C13+C19+C23+C24+C29+C32+C33</f>
        <v>106</v>
      </c>
      <c r="D6" s="8">
        <f t="shared" si="0"/>
        <v>8032.238</v>
      </c>
      <c r="E6" s="8">
        <f t="shared" si="0"/>
        <v>6425.91</v>
      </c>
      <c r="F6" s="8">
        <f t="shared" si="0"/>
        <v>1604.328</v>
      </c>
      <c r="G6" s="8">
        <f t="shared" si="0"/>
        <v>395</v>
      </c>
      <c r="H6" s="8">
        <f t="shared" si="0"/>
        <v>30176</v>
      </c>
      <c r="I6" s="8">
        <f t="shared" si="0"/>
        <v>97824</v>
      </c>
      <c r="J6" s="8">
        <f t="shared" si="0"/>
        <v>64</v>
      </c>
      <c r="K6" s="8">
        <f t="shared" si="0"/>
        <v>3632</v>
      </c>
      <c r="L6" s="8">
        <f t="shared" si="0"/>
        <v>8539</v>
      </c>
      <c r="M6" s="9"/>
    </row>
    <row r="7" s="2" customFormat="1" ht="18" customHeight="1" spans="1:13">
      <c r="A7" s="8">
        <v>2</v>
      </c>
      <c r="B7" s="7" t="s">
        <v>19</v>
      </c>
      <c r="C7" s="8">
        <f t="shared" ref="C7:L7" si="1">SUM(C8:C12)</f>
        <v>72</v>
      </c>
      <c r="D7" s="8">
        <f t="shared" si="1"/>
        <v>7168.238</v>
      </c>
      <c r="E7" s="8">
        <f t="shared" si="1"/>
        <v>5665.91</v>
      </c>
      <c r="F7" s="8">
        <f t="shared" si="1"/>
        <v>1502.328</v>
      </c>
      <c r="G7" s="8">
        <f t="shared" si="1"/>
        <v>171</v>
      </c>
      <c r="H7" s="8">
        <f t="shared" si="1"/>
        <v>25691</v>
      </c>
      <c r="I7" s="8">
        <f t="shared" si="1"/>
        <v>83994</v>
      </c>
      <c r="J7" s="8">
        <f t="shared" si="1"/>
        <v>31</v>
      </c>
      <c r="K7" s="8">
        <f t="shared" si="1"/>
        <v>1918</v>
      </c>
      <c r="L7" s="8">
        <f t="shared" si="1"/>
        <v>5446</v>
      </c>
      <c r="M7" s="9"/>
    </row>
    <row r="8" s="2" customFormat="1" ht="18" customHeight="1" spans="1:13">
      <c r="A8" s="8">
        <v>3</v>
      </c>
      <c r="B8" s="9" t="s">
        <v>20</v>
      </c>
      <c r="C8" s="8">
        <v>19</v>
      </c>
      <c r="D8" s="9">
        <v>4751</v>
      </c>
      <c r="E8" s="8">
        <v>3706</v>
      </c>
      <c r="F8" s="9">
        <v>1045</v>
      </c>
      <c r="G8" s="8">
        <v>43</v>
      </c>
      <c r="H8" s="9">
        <v>5416</v>
      </c>
      <c r="I8" s="8">
        <v>18279</v>
      </c>
      <c r="J8" s="9">
        <v>12</v>
      </c>
      <c r="K8" s="8">
        <v>560</v>
      </c>
      <c r="L8" s="9">
        <v>1739</v>
      </c>
      <c r="M8" s="9"/>
    </row>
    <row r="9" s="2" customFormat="1" ht="18" customHeight="1" spans="1:13">
      <c r="A9" s="8">
        <v>4</v>
      </c>
      <c r="B9" s="9" t="s">
        <v>21</v>
      </c>
      <c r="C9" s="8">
        <v>6</v>
      </c>
      <c r="D9" s="8">
        <v>452</v>
      </c>
      <c r="E9" s="8">
        <v>262</v>
      </c>
      <c r="F9" s="8">
        <v>190</v>
      </c>
      <c r="G9" s="8">
        <v>9</v>
      </c>
      <c r="H9" s="8">
        <v>266</v>
      </c>
      <c r="I9" s="8">
        <v>851</v>
      </c>
      <c r="J9" s="8">
        <v>0</v>
      </c>
      <c r="K9" s="8">
        <v>66</v>
      </c>
      <c r="L9" s="9">
        <v>217</v>
      </c>
      <c r="M9" s="9"/>
    </row>
    <row r="10" s="2" customFormat="1" ht="18" customHeight="1" spans="1:13">
      <c r="A10" s="8">
        <v>5</v>
      </c>
      <c r="B10" s="9" t="s">
        <v>22</v>
      </c>
      <c r="C10" s="8">
        <v>44</v>
      </c>
      <c r="D10" s="8">
        <v>1608.728</v>
      </c>
      <c r="E10" s="8">
        <v>1341.4</v>
      </c>
      <c r="F10" s="8">
        <v>267.328</v>
      </c>
      <c r="G10" s="8">
        <v>64</v>
      </c>
      <c r="H10" s="8">
        <v>19769</v>
      </c>
      <c r="I10" s="8">
        <v>64420</v>
      </c>
      <c r="J10" s="8">
        <v>11</v>
      </c>
      <c r="K10" s="8">
        <v>1145</v>
      </c>
      <c r="L10" s="8">
        <v>3298</v>
      </c>
      <c r="M10" s="9"/>
    </row>
    <row r="11" s="2" customFormat="1" ht="18" customHeight="1" spans="1:13">
      <c r="A11" s="8">
        <v>6</v>
      </c>
      <c r="B11" s="9" t="s">
        <v>23</v>
      </c>
      <c r="C11" s="8">
        <v>1</v>
      </c>
      <c r="D11" s="10">
        <v>30</v>
      </c>
      <c r="E11" s="10">
        <v>30</v>
      </c>
      <c r="F11" s="10">
        <v>0</v>
      </c>
      <c r="G11" s="10">
        <v>1</v>
      </c>
      <c r="H11" s="10">
        <v>47</v>
      </c>
      <c r="I11" s="10">
        <v>184</v>
      </c>
      <c r="J11" s="10">
        <v>0</v>
      </c>
      <c r="K11" s="10">
        <v>17</v>
      </c>
      <c r="L11" s="10">
        <v>52</v>
      </c>
      <c r="M11" s="9"/>
    </row>
    <row r="12" s="2" customFormat="1" ht="18" customHeight="1" spans="1:13">
      <c r="A12" s="8">
        <v>7</v>
      </c>
      <c r="B12" s="9" t="s">
        <v>24</v>
      </c>
      <c r="C12" s="8">
        <v>2</v>
      </c>
      <c r="D12" s="10">
        <v>326.51</v>
      </c>
      <c r="E12" s="10">
        <v>326.51</v>
      </c>
      <c r="F12" s="10">
        <v>0</v>
      </c>
      <c r="G12" s="10">
        <v>54</v>
      </c>
      <c r="H12" s="10">
        <v>193</v>
      </c>
      <c r="I12" s="10">
        <v>260</v>
      </c>
      <c r="J12" s="10">
        <v>8</v>
      </c>
      <c r="K12" s="10">
        <v>130</v>
      </c>
      <c r="L12" s="10">
        <v>140</v>
      </c>
      <c r="M12" s="9"/>
    </row>
    <row r="13" s="2" customFormat="1" ht="18" customHeight="1" spans="1:13">
      <c r="A13" s="8">
        <v>8</v>
      </c>
      <c r="B13" s="7" t="s">
        <v>25</v>
      </c>
      <c r="C13" s="8">
        <f>C14+C15+C16+C17+C18</f>
        <v>4</v>
      </c>
      <c r="D13" s="8">
        <f t="shared" ref="D13:L13" si="2">D14+D15+D16+D17+D18</f>
        <v>88.5</v>
      </c>
      <c r="E13" s="8">
        <f t="shared" si="2"/>
        <v>88.5</v>
      </c>
      <c r="F13" s="8">
        <f t="shared" si="2"/>
        <v>0</v>
      </c>
      <c r="G13" s="8">
        <f t="shared" si="2"/>
        <v>90</v>
      </c>
      <c r="H13" s="8">
        <f t="shared" si="2"/>
        <v>1000</v>
      </c>
      <c r="I13" s="8">
        <f t="shared" si="2"/>
        <v>1406</v>
      </c>
      <c r="J13" s="8">
        <f t="shared" si="2"/>
        <v>16</v>
      </c>
      <c r="K13" s="8">
        <f t="shared" si="2"/>
        <v>980</v>
      </c>
      <c r="L13" s="8">
        <f t="shared" si="2"/>
        <v>1378</v>
      </c>
      <c r="M13" s="9"/>
    </row>
    <row r="14" s="2" customFormat="1" ht="18" customHeight="1" spans="1:13">
      <c r="A14" s="8">
        <v>9</v>
      </c>
      <c r="B14" s="9" t="s">
        <v>26</v>
      </c>
      <c r="C14" s="8">
        <v>2</v>
      </c>
      <c r="D14" s="9">
        <v>51.5</v>
      </c>
      <c r="E14" s="8">
        <v>51.5</v>
      </c>
      <c r="F14" s="9">
        <v>0</v>
      </c>
      <c r="G14" s="8">
        <v>54</v>
      </c>
      <c r="H14" s="9">
        <v>948</v>
      </c>
      <c r="I14" s="8">
        <v>1341</v>
      </c>
      <c r="J14" s="9">
        <v>8</v>
      </c>
      <c r="K14" s="8">
        <v>948</v>
      </c>
      <c r="L14" s="9">
        <v>1341</v>
      </c>
      <c r="M14" s="9"/>
    </row>
    <row r="15" s="2" customFormat="1" ht="18" customHeight="1" spans="1:13">
      <c r="A15" s="8">
        <v>10</v>
      </c>
      <c r="B15" s="9" t="s">
        <v>27</v>
      </c>
      <c r="C15" s="8">
        <v>0</v>
      </c>
      <c r="D15" s="9">
        <v>0</v>
      </c>
      <c r="E15" s="8">
        <v>0</v>
      </c>
      <c r="F15" s="9">
        <v>0</v>
      </c>
      <c r="G15" s="8">
        <v>0</v>
      </c>
      <c r="H15" s="9">
        <v>0</v>
      </c>
      <c r="I15" s="8">
        <v>0</v>
      </c>
      <c r="J15" s="9">
        <v>0</v>
      </c>
      <c r="K15" s="8">
        <v>0</v>
      </c>
      <c r="L15" s="9">
        <v>0</v>
      </c>
      <c r="M15" s="9"/>
    </row>
    <row r="16" s="2" customFormat="1" ht="18" customHeight="1" spans="1:13">
      <c r="A16" s="8">
        <v>11</v>
      </c>
      <c r="B16" s="9" t="s">
        <v>28</v>
      </c>
      <c r="C16" s="8">
        <v>1</v>
      </c>
      <c r="D16" s="11">
        <v>10</v>
      </c>
      <c r="E16" s="11">
        <v>10</v>
      </c>
      <c r="F16" s="11">
        <v>0</v>
      </c>
      <c r="G16" s="11">
        <v>9</v>
      </c>
      <c r="H16" s="11">
        <v>7</v>
      </c>
      <c r="I16" s="11">
        <v>20</v>
      </c>
      <c r="J16" s="11">
        <v>4</v>
      </c>
      <c r="K16" s="11">
        <v>5</v>
      </c>
      <c r="L16" s="11">
        <v>10</v>
      </c>
      <c r="M16" s="9"/>
    </row>
    <row r="17" s="2" customFormat="1" ht="18" customHeight="1" spans="1:13">
      <c r="A17" s="8">
        <v>12</v>
      </c>
      <c r="B17" s="9" t="s">
        <v>29</v>
      </c>
      <c r="C17" s="8">
        <v>0</v>
      </c>
      <c r="D17" s="9">
        <v>0</v>
      </c>
      <c r="E17" s="8">
        <v>0</v>
      </c>
      <c r="F17" s="9">
        <v>0</v>
      </c>
      <c r="G17" s="8">
        <v>0</v>
      </c>
      <c r="H17" s="9">
        <v>0</v>
      </c>
      <c r="I17" s="8">
        <v>0</v>
      </c>
      <c r="J17" s="9">
        <v>0</v>
      </c>
      <c r="K17" s="8">
        <v>0</v>
      </c>
      <c r="L17" s="9">
        <v>0</v>
      </c>
      <c r="M17" s="9"/>
    </row>
    <row r="18" s="2" customFormat="1" ht="18" customHeight="1" spans="1:13">
      <c r="A18" s="8">
        <v>13</v>
      </c>
      <c r="B18" s="9" t="s">
        <v>30</v>
      </c>
      <c r="C18" s="8">
        <v>1</v>
      </c>
      <c r="D18" s="9">
        <v>27</v>
      </c>
      <c r="E18" s="8">
        <v>27</v>
      </c>
      <c r="F18" s="9">
        <v>0</v>
      </c>
      <c r="G18" s="8">
        <v>27</v>
      </c>
      <c r="H18" s="9">
        <v>45</v>
      </c>
      <c r="I18" s="8">
        <v>45</v>
      </c>
      <c r="J18" s="9">
        <v>4</v>
      </c>
      <c r="K18" s="8">
        <v>27</v>
      </c>
      <c r="L18" s="9">
        <v>27</v>
      </c>
      <c r="M18" s="9"/>
    </row>
    <row r="19" s="2" customFormat="1" ht="18" customHeight="1" spans="1:13">
      <c r="A19" s="8">
        <v>14</v>
      </c>
      <c r="B19" s="7" t="s">
        <v>31</v>
      </c>
      <c r="C19" s="8">
        <f t="shared" ref="C19:L19" si="3">SUM(C20:C22)</f>
        <v>27</v>
      </c>
      <c r="D19" s="8">
        <f t="shared" si="3"/>
        <v>735.5</v>
      </c>
      <c r="E19" s="8">
        <f t="shared" si="3"/>
        <v>631.5</v>
      </c>
      <c r="F19" s="8">
        <f t="shared" si="3"/>
        <v>102</v>
      </c>
      <c r="G19" s="8">
        <f t="shared" si="3"/>
        <v>53</v>
      </c>
      <c r="H19" s="8">
        <f t="shared" si="3"/>
        <v>3179</v>
      </c>
      <c r="I19" s="8">
        <f t="shared" si="3"/>
        <v>11915</v>
      </c>
      <c r="J19" s="8">
        <f t="shared" si="3"/>
        <v>5</v>
      </c>
      <c r="K19" s="8">
        <f t="shared" si="3"/>
        <v>522</v>
      </c>
      <c r="L19" s="8">
        <f t="shared" si="3"/>
        <v>1479</v>
      </c>
      <c r="M19" s="9"/>
    </row>
    <row r="20" s="2" customFormat="1" ht="18" customHeight="1" spans="1:13">
      <c r="A20" s="8">
        <v>15</v>
      </c>
      <c r="B20" s="9" t="s">
        <v>32</v>
      </c>
      <c r="C20" s="9">
        <v>24</v>
      </c>
      <c r="D20" s="8">
        <v>600.5</v>
      </c>
      <c r="E20" s="8">
        <v>507.5</v>
      </c>
      <c r="F20" s="8">
        <v>93</v>
      </c>
      <c r="G20" s="8">
        <v>24</v>
      </c>
      <c r="H20" s="8">
        <v>2733</v>
      </c>
      <c r="I20" s="8">
        <v>10424</v>
      </c>
      <c r="J20" s="8">
        <v>1</v>
      </c>
      <c r="K20" s="8">
        <v>396</v>
      </c>
      <c r="L20" s="8">
        <v>1201</v>
      </c>
      <c r="M20" s="9"/>
    </row>
    <row r="21" s="2" customFormat="1" ht="18" customHeight="1" spans="1:13">
      <c r="A21" s="8">
        <v>16</v>
      </c>
      <c r="B21" s="9" t="s">
        <v>33</v>
      </c>
      <c r="C21" s="12">
        <v>3</v>
      </c>
      <c r="D21" s="13">
        <v>135</v>
      </c>
      <c r="E21" s="13">
        <v>124</v>
      </c>
      <c r="F21" s="13">
        <v>9</v>
      </c>
      <c r="G21" s="13">
        <v>29</v>
      </c>
      <c r="H21" s="13">
        <v>446</v>
      </c>
      <c r="I21" s="13">
        <v>1491</v>
      </c>
      <c r="J21" s="13">
        <v>4</v>
      </c>
      <c r="K21" s="13">
        <v>126</v>
      </c>
      <c r="L21" s="13">
        <v>278</v>
      </c>
      <c r="M21" s="9"/>
    </row>
    <row r="22" s="2" customFormat="1" ht="18" customHeight="1" spans="1:13">
      <c r="A22" s="8">
        <v>17</v>
      </c>
      <c r="B22" s="9" t="s">
        <v>34</v>
      </c>
      <c r="C22" s="8"/>
      <c r="D22" s="9"/>
      <c r="E22" s="8"/>
      <c r="F22" s="9"/>
      <c r="G22" s="8"/>
      <c r="H22" s="9"/>
      <c r="I22" s="8"/>
      <c r="J22" s="9"/>
      <c r="K22" s="8"/>
      <c r="L22" s="9"/>
      <c r="M22" s="9"/>
    </row>
    <row r="23" s="2" customFormat="1" ht="18" customHeight="1" spans="1:13">
      <c r="A23" s="8">
        <v>18</v>
      </c>
      <c r="B23" s="7" t="s">
        <v>35</v>
      </c>
      <c r="C23" s="8">
        <v>0</v>
      </c>
      <c r="D23" s="9">
        <v>0</v>
      </c>
      <c r="E23" s="8">
        <v>0</v>
      </c>
      <c r="F23" s="9">
        <v>0</v>
      </c>
      <c r="G23" s="8">
        <v>0</v>
      </c>
      <c r="H23" s="9">
        <v>0</v>
      </c>
      <c r="I23" s="8">
        <v>0</v>
      </c>
      <c r="J23" s="9">
        <v>0</v>
      </c>
      <c r="K23" s="8">
        <v>0</v>
      </c>
      <c r="L23" s="9">
        <v>0</v>
      </c>
      <c r="M23" s="9"/>
    </row>
    <row r="24" s="2" customFormat="1" ht="18" customHeight="1" spans="1:13">
      <c r="A24" s="8">
        <v>19</v>
      </c>
      <c r="B24" s="7" t="s">
        <v>36</v>
      </c>
      <c r="C24" s="8">
        <f>C25+C26+C27+C28</f>
        <v>2</v>
      </c>
      <c r="D24" s="8">
        <f t="shared" ref="D24:L24" si="4">D25+D26+D27+D28</f>
        <v>30</v>
      </c>
      <c r="E24" s="8">
        <f t="shared" si="4"/>
        <v>30</v>
      </c>
      <c r="F24" s="8">
        <f t="shared" si="4"/>
        <v>0</v>
      </c>
      <c r="G24" s="8">
        <f t="shared" si="4"/>
        <v>54</v>
      </c>
      <c r="H24" s="8">
        <f t="shared" si="4"/>
        <v>180</v>
      </c>
      <c r="I24" s="8">
        <f t="shared" si="4"/>
        <v>180</v>
      </c>
      <c r="J24" s="8">
        <f t="shared" si="4"/>
        <v>8</v>
      </c>
      <c r="K24" s="8">
        <f t="shared" si="4"/>
        <v>180</v>
      </c>
      <c r="L24" s="8">
        <f t="shared" si="4"/>
        <v>180</v>
      </c>
      <c r="M24" s="9"/>
    </row>
    <row r="25" s="2" customFormat="1" ht="18" customHeight="1" spans="1:13">
      <c r="A25" s="8">
        <v>20</v>
      </c>
      <c r="B25" s="9" t="s">
        <v>37</v>
      </c>
      <c r="C25" s="8">
        <v>0</v>
      </c>
      <c r="D25" s="9">
        <v>0</v>
      </c>
      <c r="E25" s="8">
        <v>0</v>
      </c>
      <c r="F25" s="9">
        <v>0</v>
      </c>
      <c r="G25" s="8">
        <v>0</v>
      </c>
      <c r="H25" s="9">
        <v>0</v>
      </c>
      <c r="I25" s="8">
        <v>0</v>
      </c>
      <c r="J25" s="9">
        <v>0</v>
      </c>
      <c r="K25" s="8">
        <v>0</v>
      </c>
      <c r="L25" s="9">
        <v>0</v>
      </c>
      <c r="M25" s="9"/>
    </row>
    <row r="26" s="2" customFormat="1" ht="18" customHeight="1" spans="1:13">
      <c r="A26" s="8">
        <v>21</v>
      </c>
      <c r="B26" s="9" t="s">
        <v>38</v>
      </c>
      <c r="C26" s="8">
        <v>2</v>
      </c>
      <c r="D26" s="9">
        <v>30</v>
      </c>
      <c r="E26" s="8">
        <v>30</v>
      </c>
      <c r="F26" s="9">
        <v>0</v>
      </c>
      <c r="G26" s="8">
        <v>54</v>
      </c>
      <c r="H26" s="9">
        <v>180</v>
      </c>
      <c r="I26" s="8">
        <v>180</v>
      </c>
      <c r="J26" s="9">
        <v>8</v>
      </c>
      <c r="K26" s="8">
        <v>180</v>
      </c>
      <c r="L26" s="9">
        <v>180</v>
      </c>
      <c r="M26" s="9"/>
    </row>
    <row r="27" s="2" customFormat="1" ht="18" customHeight="1" spans="1:13">
      <c r="A27" s="8">
        <v>22</v>
      </c>
      <c r="B27" s="9" t="s">
        <v>39</v>
      </c>
      <c r="C27" s="8">
        <v>0</v>
      </c>
      <c r="D27" s="9">
        <v>0</v>
      </c>
      <c r="E27" s="8">
        <v>0</v>
      </c>
      <c r="F27" s="9">
        <v>0</v>
      </c>
      <c r="G27" s="8">
        <v>0</v>
      </c>
      <c r="H27" s="9">
        <v>0</v>
      </c>
      <c r="I27" s="8">
        <v>0</v>
      </c>
      <c r="J27" s="9">
        <v>0</v>
      </c>
      <c r="K27" s="8">
        <v>0</v>
      </c>
      <c r="L27" s="9">
        <v>0</v>
      </c>
      <c r="M27" s="9"/>
    </row>
    <row r="28" s="2" customFormat="1" ht="18" customHeight="1" spans="1:13">
      <c r="A28" s="8">
        <v>23</v>
      </c>
      <c r="B28" s="9" t="s">
        <v>40</v>
      </c>
      <c r="C28" s="8">
        <v>0</v>
      </c>
      <c r="D28" s="9">
        <v>0</v>
      </c>
      <c r="E28" s="8">
        <v>0</v>
      </c>
      <c r="F28" s="9">
        <v>0</v>
      </c>
      <c r="G28" s="8">
        <v>0</v>
      </c>
      <c r="H28" s="9">
        <v>0</v>
      </c>
      <c r="I28" s="8">
        <v>0</v>
      </c>
      <c r="J28" s="9">
        <v>0</v>
      </c>
      <c r="K28" s="8">
        <v>0</v>
      </c>
      <c r="L28" s="9">
        <v>0</v>
      </c>
      <c r="M28" s="9"/>
    </row>
    <row r="29" s="2" customFormat="1" ht="18" customHeight="1" spans="1:13">
      <c r="A29" s="8">
        <v>24</v>
      </c>
      <c r="B29" s="7" t="s">
        <v>41</v>
      </c>
      <c r="C29" s="8">
        <v>0</v>
      </c>
      <c r="D29" s="9">
        <v>0</v>
      </c>
      <c r="E29" s="8">
        <v>0</v>
      </c>
      <c r="F29" s="9">
        <v>0</v>
      </c>
      <c r="G29" s="8">
        <v>0</v>
      </c>
      <c r="H29" s="9">
        <v>0</v>
      </c>
      <c r="I29" s="8">
        <v>0</v>
      </c>
      <c r="J29" s="9">
        <v>0</v>
      </c>
      <c r="K29" s="8">
        <v>0</v>
      </c>
      <c r="L29" s="9">
        <v>0</v>
      </c>
      <c r="M29" s="9"/>
    </row>
    <row r="30" s="2" customFormat="1" ht="18" customHeight="1" spans="1:13">
      <c r="A30" s="8">
        <v>25</v>
      </c>
      <c r="B30" s="9" t="s">
        <v>42</v>
      </c>
      <c r="C30" s="8">
        <v>0</v>
      </c>
      <c r="D30" s="9">
        <v>0</v>
      </c>
      <c r="E30" s="8">
        <v>0</v>
      </c>
      <c r="F30" s="9">
        <v>0</v>
      </c>
      <c r="G30" s="8">
        <v>0</v>
      </c>
      <c r="H30" s="9">
        <v>0</v>
      </c>
      <c r="I30" s="8">
        <v>0</v>
      </c>
      <c r="J30" s="9">
        <v>0</v>
      </c>
      <c r="K30" s="8">
        <v>0</v>
      </c>
      <c r="L30" s="9">
        <v>0</v>
      </c>
      <c r="M30" s="9"/>
    </row>
    <row r="31" s="2" customFormat="1" ht="18" customHeight="1" spans="1:13">
      <c r="A31" s="8">
        <v>26</v>
      </c>
      <c r="B31" s="9" t="s">
        <v>43</v>
      </c>
      <c r="C31" s="8">
        <v>0</v>
      </c>
      <c r="D31" s="9">
        <v>0</v>
      </c>
      <c r="E31" s="8">
        <v>0</v>
      </c>
      <c r="F31" s="9">
        <v>0</v>
      </c>
      <c r="G31" s="8">
        <v>0</v>
      </c>
      <c r="H31" s="9">
        <v>0</v>
      </c>
      <c r="I31" s="8">
        <v>0</v>
      </c>
      <c r="J31" s="9">
        <v>0</v>
      </c>
      <c r="K31" s="8">
        <v>0</v>
      </c>
      <c r="L31" s="9">
        <v>0</v>
      </c>
      <c r="M31" s="9"/>
    </row>
    <row r="32" s="2" customFormat="1" ht="18" customHeight="1" spans="1:13">
      <c r="A32" s="8">
        <v>27</v>
      </c>
      <c r="B32" s="7" t="s">
        <v>44</v>
      </c>
      <c r="C32" s="8">
        <v>1</v>
      </c>
      <c r="D32" s="11">
        <v>10</v>
      </c>
      <c r="E32" s="11">
        <v>10</v>
      </c>
      <c r="F32" s="11">
        <v>0</v>
      </c>
      <c r="G32" s="11">
        <v>27</v>
      </c>
      <c r="H32" s="11">
        <v>126</v>
      </c>
      <c r="I32" s="11">
        <v>329</v>
      </c>
      <c r="J32" s="11">
        <v>4</v>
      </c>
      <c r="K32" s="11">
        <v>32</v>
      </c>
      <c r="L32" s="11">
        <v>56</v>
      </c>
      <c r="M32" s="9"/>
    </row>
    <row r="33" s="2" customFormat="1" ht="18" customHeight="1" spans="1:13">
      <c r="A33" s="8">
        <v>28</v>
      </c>
      <c r="B33" s="7" t="s">
        <v>45</v>
      </c>
      <c r="C33" s="8">
        <v>0</v>
      </c>
      <c r="D33" s="9">
        <v>0</v>
      </c>
      <c r="E33" s="8">
        <v>0</v>
      </c>
      <c r="F33" s="9">
        <v>0</v>
      </c>
      <c r="G33" s="8">
        <v>0</v>
      </c>
      <c r="H33" s="9">
        <v>0</v>
      </c>
      <c r="I33" s="8">
        <v>0</v>
      </c>
      <c r="J33" s="9">
        <v>0</v>
      </c>
      <c r="K33" s="8">
        <v>0</v>
      </c>
      <c r="L33" s="9">
        <v>0</v>
      </c>
      <c r="M33" s="9"/>
    </row>
    <row r="34" s="2" customFormat="1" ht="18" customHeight="1" spans="1:13">
      <c r="A34" s="8">
        <v>29</v>
      </c>
      <c r="B34" s="9" t="s">
        <v>46</v>
      </c>
      <c r="C34" s="8">
        <v>0</v>
      </c>
      <c r="D34" s="9">
        <v>0</v>
      </c>
      <c r="E34" s="8">
        <v>0</v>
      </c>
      <c r="F34" s="9">
        <v>0</v>
      </c>
      <c r="G34" s="8">
        <v>0</v>
      </c>
      <c r="H34" s="9">
        <v>0</v>
      </c>
      <c r="I34" s="8">
        <v>0</v>
      </c>
      <c r="J34" s="9">
        <v>0</v>
      </c>
      <c r="K34" s="8">
        <v>0</v>
      </c>
      <c r="L34" s="9">
        <v>0</v>
      </c>
      <c r="M34" s="9"/>
    </row>
    <row r="35" s="2" customFormat="1" ht="18" customHeight="1" spans="1:13">
      <c r="A35" s="8">
        <v>30</v>
      </c>
      <c r="B35" s="9" t="s">
        <v>47</v>
      </c>
      <c r="C35" s="8">
        <v>0</v>
      </c>
      <c r="D35" s="9">
        <v>0</v>
      </c>
      <c r="E35" s="8">
        <v>0</v>
      </c>
      <c r="F35" s="9">
        <v>0</v>
      </c>
      <c r="G35" s="8">
        <v>0</v>
      </c>
      <c r="H35" s="9">
        <v>0</v>
      </c>
      <c r="I35" s="8">
        <v>0</v>
      </c>
      <c r="J35" s="9">
        <v>0</v>
      </c>
      <c r="K35" s="8">
        <v>0</v>
      </c>
      <c r="L35" s="9">
        <v>0</v>
      </c>
      <c r="M35" s="9"/>
    </row>
    <row r="36" s="2" customFormat="1" ht="18" customHeight="1" spans="1:13">
      <c r="A36" s="8">
        <v>31</v>
      </c>
      <c r="B36" s="9" t="s">
        <v>48</v>
      </c>
      <c r="C36" s="8"/>
      <c r="D36" s="8"/>
      <c r="E36" s="8"/>
      <c r="F36" s="8"/>
      <c r="G36" s="8"/>
      <c r="H36" s="8"/>
      <c r="I36" s="8"/>
      <c r="J36" s="8"/>
      <c r="K36" s="8"/>
      <c r="L36" s="8"/>
      <c r="M36" s="14"/>
    </row>
  </sheetData>
  <mergeCells count="14">
    <mergeCell ref="A1:M1"/>
    <mergeCell ref="A2:M2"/>
    <mergeCell ref="D3:F3"/>
    <mergeCell ref="G3:L3"/>
    <mergeCell ref="E4:F4"/>
    <mergeCell ref="J4:L4"/>
    <mergeCell ref="A3:A5"/>
    <mergeCell ref="B3:B5"/>
    <mergeCell ref="C3:C5"/>
    <mergeCell ref="D4:D5"/>
    <mergeCell ref="G4:G5"/>
    <mergeCell ref="H4:H5"/>
    <mergeCell ref="I4:I5"/>
    <mergeCell ref="M3:M5"/>
  </mergeCells>
  <printOptions horizontalCentered="1"/>
  <pageMargins left="0.393055555555556" right="0.393055555555556" top="0.786805555555556" bottom="0.786805555555556"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分类汇总表（新增）</vt:lpstr>
      <vt:lpstr>新增入库</vt:lpstr>
      <vt:lpstr>分类汇总表（减少）</vt:lpstr>
      <vt:lpstr>减少入库</vt:lpstr>
      <vt:lpstr>关键信息调整</vt:lpstr>
      <vt:lpstr>动态调整后项目库(定稿)</vt:lpstr>
      <vt:lpstr>分类汇总表（动态调整后项目库）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绿洲13548915607</cp:lastModifiedBy>
  <dcterms:created xsi:type="dcterms:W3CDTF">2023-08-25T01:28:00Z</dcterms:created>
  <dcterms:modified xsi:type="dcterms:W3CDTF">2023-12-25T04:44:17Z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8F8F085D99EC4D14974F30A86BAADFB9_11</vt:lpwstr>
  </property>
  <property fmtid="{D5CDD505-2E9C-101B-9397-08002B2CF9AE}" pid="3" name="KSOProductBuildVer">
    <vt:lpwstr>2052-12.1.0.16120</vt:lpwstr>
  </property>
</Properties>
</file>