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3" activeTab="4"/>
  </bookViews>
  <sheets>
    <sheet name="分类汇总表（新增入库）" sheetId="1" r:id="rId1"/>
    <sheet name="动态调整申报表（新增入库）" sheetId="2" r:id="rId2"/>
    <sheet name="动态调整申报表（减少出库）" sheetId="4" r:id="rId3"/>
    <sheet name="分类汇总表（减少出库）" sheetId="3" r:id="rId4"/>
    <sheet name="入库项目关键信息调整" sheetId="5" r:id="rId5"/>
    <sheet name="Sheet1" sheetId="9" state="hidden" r:id="rId6"/>
  </sheets>
  <definedNames>
    <definedName name="_xlnm._FilterDatabase" localSheetId="1" hidden="1">'动态调整申报表（新增入库）'!$A$5:$Y$63</definedName>
    <definedName name="_xlnm._FilterDatabase" localSheetId="2" hidden="1">'动态调整申报表（减少出库）'!$A$5:$L$51</definedName>
    <definedName name="_xlnm._FilterDatabase" localSheetId="4" hidden="1">入库项目关键信息调整!$A$4:$R$24</definedName>
    <definedName name="_xlnm.Print_Titles" localSheetId="0">'分类汇总表（新增入库）'!$3:$5</definedName>
    <definedName name="_xlnm.Print_Titles" localSheetId="1">'动态调整申报表（新增入库）'!$1:$5</definedName>
    <definedName name="_xlnm.Print_Titles" localSheetId="3">'分类汇总表（减少出库）'!$1:$4</definedName>
    <definedName name="_xlnm.Print_Titles" localSheetId="2">'动态调整申报表（减少出库）'!$3:$5</definedName>
    <definedName name="_xlnm.Print_Titles" localSheetId="4">入库项目关键信息调整!$1:$4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<sst xmlns="http://schemas.openxmlformats.org/spreadsheetml/2006/main" count="1401" uniqueCount="475">
  <si>
    <t>2025年度巩固拓展脱贫攻坚成果同乡村振兴项目库动态调整项目分类汇总表（新增入库）</t>
  </si>
  <si>
    <r>
      <rPr>
        <sz val="12"/>
        <color theme="1"/>
        <rFont val="宋体"/>
        <charset val="134"/>
      </rPr>
      <t>单位（盖章）：</t>
    </r>
    <r>
      <rPr>
        <sz val="12"/>
        <color theme="1"/>
        <rFont val="Times New Roman"/>
        <charset val="134"/>
      </rPr>
      <t xml:space="preserve">                                                                                                               </t>
    </r>
    <r>
      <rPr>
        <sz val="12"/>
        <color theme="1"/>
        <rFont val="宋体"/>
        <charset val="134"/>
      </rPr>
      <t>单位：万元、个、人</t>
    </r>
    <r>
      <rPr>
        <sz val="12"/>
        <color theme="1"/>
        <rFont val="Times New Roman"/>
        <charset val="134"/>
      </rPr>
      <t xml:space="preserve"> </t>
    </r>
    <r>
      <rPr>
        <sz val="12"/>
        <color theme="1"/>
        <rFont val="宋体"/>
        <charset val="134"/>
      </rPr>
      <t xml:space="preserve">  </t>
    </r>
    <r>
      <rPr>
        <sz val="9"/>
        <color theme="1"/>
        <rFont val="Times New Roman"/>
        <charset val="134"/>
      </rPr>
      <t xml:space="preserve">  </t>
    </r>
  </si>
  <si>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</si>
  <si>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</si>
  <si>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</si>
  <si>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</si>
  <si>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</si>
  <si>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</si>
  <si>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</si>
  <si>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</si>
  <si>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</si>
  <si>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</si>
  <si>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</si>
  <si>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</si>
  <si>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</si>
  <si>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</si>
  <si>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</si>
  <si>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</si>
  <si>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</si>
  <si>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</si>
  <si>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</si>
  <si>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</si>
  <si>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</si>
  <si>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</si>
  <si>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</si>
  <si>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</si>
  <si>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</si>
  <si>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</si>
  <si>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</si>
  <si>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</si>
  <si>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</si>
  <si>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</si>
  <si>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</si>
  <si>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</si>
  <si>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</si>
  <si>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</si>
  <si>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</si>
  <si>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</si>
  <si>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</si>
  <si>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</si>
  <si>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</si>
  <si>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</si>
  <si>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</si>
  <si>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</si>
  <si>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</si>
  <si>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</si>
  <si>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</si>
  <si>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</si>
  <si>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</si>
  <si>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r>
      <rPr>
        <sz val="14"/>
        <color theme="1"/>
        <rFont val="宋体"/>
        <charset val="134"/>
      </rPr>
      <t xml:space="preserve"> </t>
    </r>
  </si>
  <si>
    <t xml:space="preserve">2025年度巩固拓展脱贫攻坚成果同乡村振兴项目库动态调整项目明细表(新增入库)
</t>
  </si>
  <si>
    <t xml:space="preserve">单位：（盖章）                                                                                                     </t>
  </si>
  <si>
    <t>项目类别</t>
  </si>
  <si>
    <t>乡</t>
  </si>
  <si>
    <t>村</t>
  </si>
  <si>
    <t>项目名称</t>
  </si>
  <si>
    <t>建设
性质</t>
  </si>
  <si>
    <t>实施地点</t>
  </si>
  <si>
    <t>时间进度</t>
  </si>
  <si>
    <t>责任单位</t>
  </si>
  <si>
    <t>建设内容及规模</t>
  </si>
  <si>
    <t>资金规模和筹资
方式</t>
  </si>
  <si>
    <t>绩效目标</t>
  </si>
  <si>
    <t>联农带农机制</t>
  </si>
  <si>
    <t>二级项目类型</t>
  </si>
  <si>
    <t>项目子类型</t>
  </si>
  <si>
    <t>计划开工时间</t>
  </si>
  <si>
    <t>计划完工时间</t>
  </si>
  <si>
    <t>项目预算总投资（万元）</t>
  </si>
  <si>
    <t>受益村数（个）</t>
  </si>
  <si>
    <t>受益
户数（户）</t>
  </si>
  <si>
    <t>财政资金（万元）</t>
  </si>
  <si>
    <t>其他资金（万元）</t>
  </si>
  <si>
    <t>乡村建设行动</t>
  </si>
  <si>
    <t>农村基础设施</t>
  </si>
  <si>
    <t>产业路、资源路、旅游路建设</t>
  </si>
  <si>
    <t>营田镇</t>
  </si>
  <si>
    <t>槐花社区</t>
  </si>
  <si>
    <t>营田镇槐花社区小型农田水利建设</t>
  </si>
  <si>
    <t>新建</t>
  </si>
  <si>
    <t>硬化道路长151米，宽3米，厚0.2米</t>
  </si>
  <si>
    <t>完善村级基础设施，方便群众生产生活</t>
  </si>
  <si>
    <t>已脱贫户、监测对象、低收入困难群体及其他群众通过投劳的方式增收</t>
  </si>
  <si>
    <t>农村人居环境整治</t>
  </si>
  <si>
    <t>农村卫生厕所改造</t>
  </si>
  <si>
    <t>三洲村</t>
  </si>
  <si>
    <t>营田镇三洲村农村改厕奖补</t>
  </si>
  <si>
    <t>化粪池维修233户</t>
  </si>
  <si>
    <t>改善群众生活条件，改善人居环境</t>
  </si>
  <si>
    <t>产业发展项目</t>
  </si>
  <si>
    <t>产业服务支撑项目</t>
  </si>
  <si>
    <t>智慧农业</t>
  </si>
  <si>
    <t>荷花村</t>
  </si>
  <si>
    <t>岳阳市屈原管理区贝贝种养专业合作社服务主体扶持</t>
  </si>
  <si>
    <t>智慧农机、农业基地基础设施建设</t>
  </si>
  <si>
    <t>扶持合作社发展产业，带动当地农业发展</t>
  </si>
  <si>
    <t>荷花村新堤片道路建设项目</t>
  </si>
  <si>
    <t>360米道路拓宽1米，道路维修500平方</t>
  </si>
  <si>
    <t>优先有就业需求的脱贫户等群众项目用工，促进群众增收</t>
  </si>
  <si>
    <t>生产项目</t>
  </si>
  <si>
    <t>种植业基地</t>
  </si>
  <si>
    <t>营田镇荷花村与圆圆专业种养合作社和鑫荷农业发展有限公司合作项目</t>
  </si>
  <si>
    <t>资金入股</t>
  </si>
  <si>
    <t>改善村级产业发展条件，提高村集体收入</t>
  </si>
  <si>
    <t>优先有就业需求的脱贫户、监测对象和群众在基地务工，促进群众增收</t>
  </si>
  <si>
    <t>义南村</t>
  </si>
  <si>
    <t>营田镇秸秆综合利用收储运体系建设（徐志家庭农场收储运中心）</t>
  </si>
  <si>
    <t>2025.05.01</t>
  </si>
  <si>
    <t>2025.12.31</t>
  </si>
  <si>
    <t>营田镇人民政府、徐志家庭农场</t>
  </si>
  <si>
    <t>新建1000平方米秸秆收储运仓储库，自走式秸秆打捆机</t>
  </si>
  <si>
    <t>通过改善农业生产设施，实现秸杆禁烧回收利用</t>
  </si>
  <si>
    <t xml:space="preserve">方便群众发展产业，帮助群众增产增收，通过采取优先吸纳脱贫户(含监测户)务工形式实施 </t>
  </si>
  <si>
    <t>其他</t>
  </si>
  <si>
    <t>义南村义南片基础设施建设</t>
  </si>
  <si>
    <t>护坡长度45米，高1.5米</t>
  </si>
  <si>
    <t>改善群众产业发展条件，提高群众收入</t>
  </si>
  <si>
    <t>给有产业发展意愿和产业发展能力的群众进行产业奖补，促进群众增收</t>
  </si>
  <si>
    <t>八港村</t>
  </si>
  <si>
    <t>营田镇秸秆综合利用收储运体系建设（朝阳种植专业合作社收储运中心）</t>
  </si>
  <si>
    <t>秸秆收储运中心大棚、搂草机、自走式秸秆打捆机、夹草机</t>
  </si>
  <si>
    <t>改善脱贫户及群众生产生活条件，巩固提升村级基础设施</t>
  </si>
  <si>
    <t>优先有就业需求的脱贫户、监测对象和群众在项目工地做事，促进群众增收</t>
  </si>
  <si>
    <t>朝阳种植专业合作社育秧基地项目</t>
  </si>
  <si>
    <t>团湖村</t>
  </si>
  <si>
    <t>圆圆种养专业合作社谷物种植项目</t>
  </si>
  <si>
    <t>旭源种养专业合作社农业机械项目</t>
  </si>
  <si>
    <t>义南村、三洲村、荷花村、团湖村、宝塔村、八港村</t>
  </si>
  <si>
    <t>营田镇2025年到人到户产业奖补</t>
  </si>
  <si>
    <t>到人到户产业奖补</t>
  </si>
  <si>
    <t>配套基础设施项目</t>
  </si>
  <si>
    <t>小型农田水利设施建设</t>
  </si>
  <si>
    <t>宝塔村</t>
  </si>
  <si>
    <t>营田镇宝塔村四片区油菜产业基地基础设施建设</t>
  </si>
  <si>
    <t>四片区</t>
  </si>
  <si>
    <t>排水渠长400米，高1.2米，面宽1.7米；水渠维修800米；机耕道路砾石平铺长1100米，宽3.5米</t>
  </si>
  <si>
    <t>农村道路建设</t>
  </si>
  <si>
    <t>河市镇</t>
  </si>
  <si>
    <t>三江村</t>
  </si>
  <si>
    <t>河市镇三江村双江片万亩基地产业路提质改造</t>
  </si>
  <si>
    <t>提质改造</t>
  </si>
  <si>
    <t>长800米宽3.5米道路提质改造</t>
  </si>
  <si>
    <t>大幅度提升群众生活生产条件，建设美丽乡村，助力乡村振兴。</t>
  </si>
  <si>
    <t>新洲村</t>
  </si>
  <si>
    <t>河市镇新洲村四号河产业路提质改造</t>
  </si>
  <si>
    <t>500米长*3.5米宽</t>
  </si>
  <si>
    <t>大湾村</t>
  </si>
  <si>
    <t>河市镇大湾村新建六方园电排</t>
  </si>
  <si>
    <t>新建电排一座</t>
  </si>
  <si>
    <t>巩固提升服务村级农业产业发展基础设施建设，提高节能灌溉面积，水稻种植抗旱排涝能力，确保种植产业稳产，高产。</t>
  </si>
  <si>
    <t>改善贫困户及群众生产生活条件，巩固提升村级基础设施</t>
  </si>
  <si>
    <t>古罗城村</t>
  </si>
  <si>
    <t>河市镇古罗城村永兴片农场南路提质改造</t>
  </si>
  <si>
    <t>维修870平方米</t>
  </si>
  <si>
    <t>河市镇古罗城村永兴片农场北路提质改造</t>
  </si>
  <si>
    <t>维修880平方米</t>
  </si>
  <si>
    <t>平安村</t>
  </si>
  <si>
    <t>河市镇平安村狮子山电排及滨莲电排改造</t>
  </si>
  <si>
    <t>改造</t>
  </si>
  <si>
    <t>两座电排机房维修改造</t>
  </si>
  <si>
    <t>河市镇新洲村北洲片灌渠产业路建设项目</t>
  </si>
  <si>
    <t>提质拓宽</t>
  </si>
  <si>
    <t>长589米宽3.5米道路建设；道路加宽及修补679米</t>
  </si>
  <si>
    <t>优先有就业需求的脱贫户、监测对象和群众在项目工地做事，以工代赈，促进群众增收</t>
  </si>
  <si>
    <t>三和村</t>
  </si>
  <si>
    <t>河市镇三和村三星片、大洲片农业产业路建设</t>
  </si>
  <si>
    <t>259m*3m,747.3m*3.5m道路建设</t>
  </si>
  <si>
    <t>农业社会化服务</t>
  </si>
  <si>
    <t>河市镇三和村与湖南惠众生态农业科技有限责任公司合作项目</t>
  </si>
  <si>
    <t>产业扶持</t>
  </si>
  <si>
    <t>入股企业，联农带农，50%入股资金提供社会化服务，50%入股资金保底年收益6%</t>
  </si>
  <si>
    <t>大幅提高村集体经济收入和参与群众收入</t>
  </si>
  <si>
    <t>每年增加村集体经济收入，带动已脱贫户、边缘户、低收入困难群体及其他参与群众增收。</t>
  </si>
  <si>
    <t>河市镇新洲村与湖南惠众生态农业科技有限责任公司合作项目</t>
  </si>
  <si>
    <t>河市镇新洲村与屈原区星原家庭农场合作项目</t>
  </si>
  <si>
    <t>河市镇2025年到人到户产业奖补</t>
  </si>
  <si>
    <t>对102户脱贫户、监测户“两有人员”产业发展进行奖补</t>
  </si>
  <si>
    <t>村容貌提升</t>
  </si>
  <si>
    <t>河夹塘社区</t>
  </si>
  <si>
    <t>河市镇河夹塘社区美丽屋场建设</t>
  </si>
  <si>
    <t>整治</t>
  </si>
  <si>
    <t>河道清理1000米人居环境整治</t>
  </si>
  <si>
    <t>改善脱贫户及群众生产生活条件，改善人居环境，美化社区建设</t>
  </si>
  <si>
    <t>大幅度提升群众生活生产条件，建设美丽乡村，助力乡村振兴</t>
  </si>
  <si>
    <t>河市镇三江村双季稻万亩示范片道路提质</t>
  </si>
  <si>
    <t>大江片</t>
  </si>
  <si>
    <t>大江片道路长830米，宽3.5米厚度15公分，铺砖渣，整平</t>
  </si>
  <si>
    <t>金兴村</t>
  </si>
  <si>
    <t>河市镇金兴村农村卫生治理</t>
  </si>
  <si>
    <t>卫生治理</t>
  </si>
  <si>
    <t>常态化环境卫生治理，使用清洁工6名。</t>
  </si>
  <si>
    <t>改善脱贫户及群众生产生活条件，改善人居环境</t>
  </si>
  <si>
    <t>河市镇金兴村与岳阳市屈原管理区旺福农机专业合作社合作项目</t>
  </si>
  <si>
    <t>入股企业，联农带农，产生固定年收益0.6万元，提供不低于0.3万元同等价值的社会化服务</t>
  </si>
  <si>
    <t>河市镇大湾村与屈原区卓杰机械设备租赁经营部入股合作项目</t>
  </si>
  <si>
    <t>入股分红</t>
  </si>
  <si>
    <t>入股企业，联农带农，产生固定收益6%</t>
  </si>
  <si>
    <t>巩固提升村级基础设施建设，改善村级道路交通环境，方便群众生活出行，提高满意度。</t>
  </si>
  <si>
    <t>改善村级道路交通环境，方便群众生活出行，</t>
  </si>
  <si>
    <t>河市镇秸秆综合利用收储运体系建设（帅丰种养家庭农场）</t>
  </si>
  <si>
    <t>河市镇人民政府、屈原管理区帅丰种养家庭农场</t>
  </si>
  <si>
    <t>新建1000平方米秸秆收储运仓储库</t>
  </si>
  <si>
    <t>河市镇秸秆综合利用收储运体系建设（小江种养专业合作社）</t>
  </si>
  <si>
    <t>河市镇人民政府、屈原管理区小江种养专业合作社</t>
  </si>
  <si>
    <t>新建1100平方米秸秆收储运仓储库</t>
  </si>
  <si>
    <t>河市镇秸秆综合利用收储运体系建设（兴泰农业农机专业合作社）</t>
  </si>
  <si>
    <t>河市镇人民政府、屈原管理区兴泰农业农机专业合作社</t>
  </si>
  <si>
    <t>幸福村</t>
  </si>
  <si>
    <t>屈原管理区2025年度秸秆收储运体系建设项目（湖南惠众生态农业科技有限责任公司）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</si>
  <si>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</si>
  <si>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</si>
  <si>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屈原管理区2025年度秸秆收储运体系建设项目（岳阳金浪智慧农牧有限公司）</t>
  </si>
  <si>
    <t>秸秆收储仓库扩建2000平方米，水电、消防2000平方米，稻草旋转抓机2台</t>
  </si>
  <si>
    <t>/</t>
  </si>
  <si>
    <t>2025年秸秆综合利用奖补</t>
  </si>
  <si>
    <t>屈原管理区</t>
  </si>
  <si>
    <t>对脱贫户、监测户秸秆综合利用进行奖补</t>
  </si>
  <si>
    <t>改善脱贫户及群众生产生活条件</t>
  </si>
  <si>
    <t>凤凰乡</t>
  </si>
  <si>
    <t>青港村</t>
  </si>
  <si>
    <t>水稻种植基地道路硬化</t>
  </si>
  <si>
    <t>2025.6.1</t>
  </si>
  <si>
    <t>2025.6.30</t>
  </si>
  <si>
    <t>水稻种植基地道路硬化451米</t>
  </si>
  <si>
    <t>通过新建道路；改善群众生活环境；提高群众生活质量。</t>
  </si>
  <si>
    <t>改善群众生活环境，通过采取优先吸纳脱贫户(含监测户)务工形式实施的方式增加收入</t>
  </si>
  <si>
    <t>荞麦湖村</t>
  </si>
  <si>
    <t>凤凰乡荞麦湖村社会化智能充电停车场</t>
  </si>
  <si>
    <t>新建充电桩4个、变压器一台（240KW-480KW)、4个停车位</t>
  </si>
  <si>
    <t>通过在停车场建设充电桩，实现社会化运营，增加村集体经济收入。</t>
  </si>
  <si>
    <t>该项目建成后，可安排在家脱贫户、监测户参与务工，提高群众的务工收入。</t>
  </si>
  <si>
    <t>磊石村</t>
  </si>
  <si>
    <t>凤凰乡磊石村西瓜套种蔬菜产业项目</t>
  </si>
  <si>
    <t>资金入股合作社固定设施设备</t>
  </si>
  <si>
    <t>增加村集体经济收入，带动群众增收</t>
  </si>
  <si>
    <t>以资金建设或购买固定资产投入合作社，每年分红</t>
  </si>
  <si>
    <t>河泊潭村</t>
  </si>
  <si>
    <t>凤凰乡荞麦湖村和河泊潭村与申亮合作社猕猴桃采摘园建设合作项目</t>
  </si>
  <si>
    <t>人居环境整治</t>
  </si>
  <si>
    <t>农村污水治理</t>
  </si>
  <si>
    <t>凤凰乡荞麦湖村屋场下水道新建</t>
  </si>
  <si>
    <t>黄泥会片</t>
  </si>
  <si>
    <t>2025.7.1</t>
  </si>
  <si>
    <t>下水道118米，破路4米，涵管7米，拐弯加大，路加宽总共110个平方</t>
  </si>
  <si>
    <t>通过新建屋场渠道；改善群众生活环境；提高群众生活质量。</t>
  </si>
  <si>
    <t>河泊潭村水稻种植示范基地改造</t>
  </si>
  <si>
    <t>河泊潭片</t>
  </si>
  <si>
    <t>田间道路提质680米，、新建农机入田码头、硬化水泥坪100平、北岸滑坡修复、沟渠预制板过道、涵管挡土墙</t>
  </si>
  <si>
    <t>通过改善农业生产基础设施，实现稳产高产</t>
  </si>
  <si>
    <t>方便群众发展产业，帮助群众增收致富，通过采取优先吸纳脱贫户(含监测户)务工形式实施的方式增加收入</t>
  </si>
  <si>
    <t>新建渠道</t>
  </si>
  <si>
    <t>凤凰村</t>
  </si>
  <si>
    <t>凤凰乡凤凰村凤凰片水产灌溉渠道建设</t>
  </si>
  <si>
    <t>凤凰片水产</t>
  </si>
  <si>
    <t>2025.10.10</t>
  </si>
  <si>
    <t>2025.11.10</t>
  </si>
  <si>
    <t>新建渠道长650米左右，宽1.4米，高0.9米，涵管
12个</t>
  </si>
  <si>
    <t>通过新建渠道；提高群众农田灌溉；提高群众生活质量。</t>
  </si>
  <si>
    <t>各村</t>
  </si>
  <si>
    <t>凤凰乡2025年到人到户产业奖补</t>
  </si>
  <si>
    <t>8个村</t>
  </si>
  <si>
    <t>推动脱贫户（监测户）产业发展</t>
  </si>
  <si>
    <t>带动以脱贫户（监测户）两有对象征收。</t>
  </si>
  <si>
    <t>凤凰乡磊石村小型农田水利建设</t>
  </si>
  <si>
    <t>磊石片</t>
  </si>
  <si>
    <t>电排渠道两侧加高共440米，高度0.3米，改道拓宽15米，一千米范围内部分渠道维修</t>
  </si>
  <si>
    <t>凤凰乡磊石村与旺农水稻农机专业合作社合作项目</t>
  </si>
  <si>
    <t>琴棋村</t>
  </si>
  <si>
    <t>合作水稻规模种植、粮食仓储、秸秆回收利用等。</t>
  </si>
  <si>
    <t>通过资金入股的形式，按投资比例分红增加集体经济收入</t>
  </si>
  <si>
    <t>凤凰乡磊石村古湖片水稻基地渠道建设</t>
  </si>
  <si>
    <t>古湖片</t>
  </si>
  <si>
    <t>新建二型渠270米，新建三型渠590米</t>
  </si>
  <si>
    <t>方便群众发展产业，帮助群众增收致富，脱贫户、监测户以及群众通过以工代赈的方式增加收入</t>
  </si>
  <si>
    <t>凤凰乡荞麦湖村与横港农机专业合作社合作项目</t>
  </si>
  <si>
    <t>横港村</t>
  </si>
  <si>
    <t>合作水稻规模种植、粮食仓储等</t>
  </si>
  <si>
    <t>凤凰乡荞麦湖村与湘浙种养专业合作社合作项目</t>
  </si>
  <si>
    <t>合作进行水果、蕾竹种植等。</t>
  </si>
  <si>
    <t>凤凰乡荞麦湖村田间渠道新建</t>
  </si>
  <si>
    <t>荞麦湖片</t>
  </si>
  <si>
    <t>新建三型渠道长1300米</t>
  </si>
  <si>
    <t>凤凰乡横港村横港片新建渠道</t>
  </si>
  <si>
    <t>2025.11月1日</t>
  </si>
  <si>
    <t>2025.11.30日</t>
  </si>
  <si>
    <t>新建二型渠700米左右，维修100米，</t>
  </si>
  <si>
    <t>乡村建设
行动</t>
  </si>
  <si>
    <t>凤凰乡青港村沉港片道路硬化</t>
  </si>
  <si>
    <t>2025.11.20</t>
  </si>
  <si>
    <t>2025.12.20</t>
  </si>
  <si>
    <t>新建道路1000米长、3.5米宽、0.2米高</t>
  </si>
  <si>
    <t>改善村级基础设施，方便群众出行，提高群众幸福指数。</t>
  </si>
  <si>
    <t>凤凰乡琴棋村八港片园林组新建灌渠项目</t>
  </si>
  <si>
    <t>2025.10.19</t>
  </si>
  <si>
    <t>灌渠建设
I型渠699米</t>
  </si>
  <si>
    <t>凤凰乡秸秆综合利用收储运体系建设（青港片区收储运中心）</t>
  </si>
  <si>
    <t>凤凰乡人民政府、旺农合作社</t>
  </si>
  <si>
    <t>凤凰乡秸秆综合利用收储运体系建设（琴棋片区收储运中心）</t>
  </si>
  <si>
    <t>凤凰乡人民政府、顶辉农机专业合作社</t>
  </si>
  <si>
    <t>荞麦湖村创建省级美丽乡村（和美湘村）示范村</t>
  </si>
  <si>
    <t>创建</t>
  </si>
  <si>
    <t>1.基础设施建设。1、排水道管网建设490m；2、灌溉沟渠499.5m；3、修缮农田机耕路3000㎡；4、自来水管网改造共计7190m；5、便民停车场600㎡；6、农田灌排渠（三型渠）1200m。
2.人居环境整治。1.垃圾分类阵地建设及垃圾桶125组；2.排水沟渠清淤4400m3。
3.产业发展提质。1、庭院经济果树种植663株；2、农业社会化服务方面购置大疆无人机1台，插秧机2台，抛秧机1台。3、修建水稻种植育秧大棚3000m2。</t>
  </si>
  <si>
    <t>通过实施美丽乡村（和美湘村）建设，实现“产业兴旺、生态宜居、乡风文明、治理有效、生活富裕”乡村振兴战略总要求，</t>
  </si>
  <si>
    <t>巩固提升村级人居环境、补齐村级基础设施和农业产业发展设施短板，提高群众满意度和产业发展积极性提高收入。</t>
  </si>
  <si>
    <t>屈原区</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</si>
  <si>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</si>
  <si>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</si>
  <si>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</si>
  <si>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</si>
  <si>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</si>
  <si>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2025年度巩固拓展脱贫攻坚成果同乡村振兴项目库动态调整项目明细表（减少出库）</t>
  </si>
  <si>
    <t xml:space="preserve">单位：（盖章）                                                                                                    </t>
  </si>
  <si>
    <t>减少原因</t>
  </si>
  <si>
    <t>二级项目
类型</t>
  </si>
  <si>
    <t>项目
子类型</t>
  </si>
  <si>
    <t>其他资金
（万元）</t>
  </si>
  <si>
    <t>动态调整减少项目合计：44个，金额1543.69万元</t>
  </si>
  <si>
    <t>河市镇河夹塘社区新悦片河边道路硬化</t>
  </si>
  <si>
    <t>新悦片河边道路硬化3.5米宽，870米长</t>
  </si>
  <si>
    <t>经过多方实施考察，此项目规模及效果未达到群众要求，无法实施</t>
  </si>
  <si>
    <t>河市镇河夹塘社区新悦水产片道路硬化</t>
  </si>
  <si>
    <t>新悦水产片屋前主路3.5米宽，500米长</t>
  </si>
  <si>
    <t>经多方实施考察，此项目联农带农机制不强，无法实施</t>
  </si>
  <si>
    <t>河市镇河夹塘社区河夹塘片产业路硬化</t>
  </si>
  <si>
    <t>河夹塘片农科站屋场主路3.5米宽，400米，1400平方</t>
  </si>
  <si>
    <t>本年度无法实施</t>
  </si>
  <si>
    <t>莲芙村</t>
  </si>
  <si>
    <t>河市镇莲芙村五小组电排改造</t>
  </si>
  <si>
    <t>基础维修，渠道加宽，储蓄池翻新，P30换P50</t>
  </si>
  <si>
    <t>建设规模与群众需求有偏差，计划实施更符合实际的项目</t>
  </si>
  <si>
    <t>河市镇莲芙村四小组道路加宽</t>
  </si>
  <si>
    <t>加宽荻湖片道路长278米，加宽1米</t>
  </si>
  <si>
    <t>河市镇莲芙村黄兴断头路硬化</t>
  </si>
  <si>
    <t>新建荻湖片道路长150米，宽3.5米</t>
  </si>
  <si>
    <t>河市镇古罗城村星湖防洪堤加宽加高</t>
  </si>
  <si>
    <t>防洪堤加固加高1080米</t>
  </si>
  <si>
    <t>经过多方考察及实地走访，收益群众范围不广，联农带农机制不强</t>
  </si>
  <si>
    <t>河市镇古罗城村星湖片新建星湖渠道</t>
  </si>
  <si>
    <t>新建600米渠道，宽0.8米，高0.8米。</t>
  </si>
  <si>
    <t>辣椒加工基地由于产品机械配备没有到位和人员变动问题，导致产业基地暂时无法发展</t>
  </si>
  <si>
    <t>河市镇大湾村禾鸡山片农科站前路</t>
  </si>
  <si>
    <t>加宽农科站前路长1000米，宽1米，路基拓宽1000米</t>
  </si>
  <si>
    <t>自然条件等实施条件改变导致无法实施</t>
  </si>
  <si>
    <t>河市镇大湾村二道避洪堤茅棚街段加高加固</t>
  </si>
  <si>
    <t>二道避洪堤茅棚街段长350米加高加固0.8米</t>
  </si>
  <si>
    <t>经多方实地考察，此项目本年度无法实施</t>
  </si>
  <si>
    <t xml:space="preserve">
河市镇大湾村大湾片牛棚产业路硬化</t>
  </si>
  <si>
    <t>新建大湾片道路长400米，宽3.2米</t>
  </si>
  <si>
    <t>经多方实地考察，项目内容不全，场地不合适</t>
  </si>
  <si>
    <t>河市镇大湾村大湾片四排渠上段渠道</t>
  </si>
  <si>
    <t>新建渠道长400米，面宽1.5米，底宽0.8米高1米</t>
  </si>
  <si>
    <t>改善群众及脱贫户生产生活条件效果不明显</t>
  </si>
  <si>
    <t>河市镇平安村连木路</t>
  </si>
  <si>
    <t>长1800米，拓宽1米，改造400米</t>
  </si>
  <si>
    <t>项目运营、管理、实施方案不成熟，联农带农机制不明显</t>
  </si>
  <si>
    <t>河市镇平安村滨莲六组电排</t>
  </si>
  <si>
    <t>拆除重建，新购S350泵</t>
  </si>
  <si>
    <t>河市镇金兴村惠众便道</t>
  </si>
  <si>
    <t>惠众便道长520米，宽3.5米</t>
  </si>
  <si>
    <t>河市镇金兴村牛头洲灌渠</t>
  </si>
  <si>
    <t>牛头洲灌渠长300米，宽1米</t>
  </si>
  <si>
    <t>河市镇新洲村北洲片灌渠路提质</t>
  </si>
  <si>
    <t>北洲片2000平米</t>
  </si>
  <si>
    <t>已入库相似项目</t>
  </si>
  <si>
    <t>金洲村</t>
  </si>
  <si>
    <t>河市镇金洲村主产业路提质</t>
  </si>
  <si>
    <t>1600米道路维修</t>
  </si>
  <si>
    <t>河市镇三江村双江片七五沟机制三型渠新建</t>
  </si>
  <si>
    <t>双江片新建渠道760米</t>
  </si>
  <si>
    <t>该项目已通过其他途径实施</t>
  </si>
  <si>
    <t>河市镇三和村道路提质改造</t>
  </si>
  <si>
    <t>道路提质改造2000平方</t>
  </si>
  <si>
    <t>27个村（社区）</t>
  </si>
  <si>
    <t>屈原管理区菜篮子保障蔬菜基地建设（惠众粮油专业合作社）</t>
  </si>
  <si>
    <t>菜篮子保障蔬菜基地建设</t>
  </si>
  <si>
    <t>屈原管理区农村人居提升环境整治</t>
  </si>
  <si>
    <t>农村卫生厕所改造（户用、公共厕所）</t>
  </si>
  <si>
    <t>美丽乡村示范村</t>
  </si>
  <si>
    <t>屈原管理区粮食安全专项</t>
  </si>
  <si>
    <t>支持双季稻万亩示范片，集中育秧和服务主体扶持</t>
  </si>
  <si>
    <t>8个村（社区）</t>
  </si>
  <si>
    <t>恢复农村小水源蓄水能力</t>
  </si>
  <si>
    <t>山塘清淤疏浚10口，其中河市镇3口一般山塘，凤凰乡4口一般山塘，营田镇3口一般山塘；泵站维修养护或新建2座</t>
  </si>
  <si>
    <t>凤凰乡青港村三号渠渠道建设</t>
  </si>
  <si>
    <t>新建三型渠400米左右宽1米高0.7米，底宽0.4米</t>
  </si>
  <si>
    <t>实施必要性不强</t>
  </si>
  <si>
    <t>凤凰乡青港村青港片水稻全片主灌渠建设</t>
  </si>
  <si>
    <t>新建渠道长500米，宽1.7米，底宽0.9米，高1.1米</t>
  </si>
  <si>
    <t>凤凰乡磊石村与湖南诚一农业发展有限公司水产养殖产业项目</t>
  </si>
  <si>
    <t>水产养殖业发展</t>
  </si>
  <si>
    <t>淡水水产养殖</t>
  </si>
  <si>
    <t>凤凰乡横港村八尺港片排渠建设</t>
  </si>
  <si>
    <t>新建排渠398米长，80CM高，60CM宽</t>
  </si>
  <si>
    <t>凤凰乡横港村横港片产业路建设</t>
  </si>
  <si>
    <t>产业路建设</t>
  </si>
  <si>
    <t>横港片新修道路长350米，4米宽</t>
  </si>
  <si>
    <t>凤凰乡横港村船江片道路建设</t>
  </si>
  <si>
    <t>船江片新修道路长1000米，宽3.5米</t>
  </si>
  <si>
    <t>凤凰乡磊石村水稻主产区渠道改造</t>
  </si>
  <si>
    <t>200米左右渠道加高50CM，渠道改道</t>
  </si>
  <si>
    <t>凤凰乡琴棋村三星片主灌渠新建项目</t>
  </si>
  <si>
    <t>长560米，宽1.2米，高1米，其中5个下田坡道，3个涵管，2个闸门</t>
  </si>
  <si>
    <t>凤凰乡琴棋村八港片主排渠新建项目</t>
  </si>
  <si>
    <t>新建渠道长580米，高1.7米，面宽4米，底宽2.5米。</t>
  </si>
  <si>
    <t>凤凰乡琴棋村兴隆片主排沟硬化项目</t>
  </si>
  <si>
    <t>长400余米，宽2.6米，高1.5米</t>
  </si>
  <si>
    <t>凤凰乡凤凰村永丰八队电排改造</t>
  </si>
  <si>
    <t>电排改造</t>
  </si>
  <si>
    <t>凤凰乡凤凰村永丰渠道建设</t>
  </si>
  <si>
    <t>新建渠道长1000米左右，宽1.4米，高0.9米，底宽0.6米</t>
  </si>
  <si>
    <t>东干村</t>
  </si>
  <si>
    <t>凤凰乡东干村东干片田间支渠建设</t>
  </si>
  <si>
    <t>新建渠道，长1400米左右，宽0.6米，高0.4米。</t>
  </si>
  <si>
    <t>凤凰乡东干村香游湖机埠维建</t>
  </si>
  <si>
    <t>500机埠机房加高，水泵及配套设施更新。</t>
  </si>
  <si>
    <t>凤凰乡东干村汨江片断头路新建</t>
  </si>
  <si>
    <t>新建断头路长500米，宽3.5米</t>
  </si>
  <si>
    <t>凤凰乡荞麦湖村荞麦湖片产业路提质改造</t>
  </si>
  <si>
    <t>荞麦湖片区产业路进行维修改造，道路长593米，宽度4.5米</t>
  </si>
  <si>
    <t>凤凰乡荞麦湖村光伏发电站建设</t>
  </si>
  <si>
    <t>光伏电站建设</t>
  </si>
  <si>
    <t>增设光伏发电电站</t>
  </si>
  <si>
    <t>凤凰乡荞麦湖村屈原窑鸡露营基地</t>
  </si>
  <si>
    <t>休闲农业与乡村旅游</t>
  </si>
  <si>
    <t>基地清杂、铺设碎石、添置露营、厕所及窑鸡炉灶等设施</t>
  </si>
  <si>
    <t>凤凰乡荞麦湖村数智化鱼仓发展项目</t>
  </si>
  <si>
    <t>加工流通项目</t>
  </si>
  <si>
    <t>产地初加工和精深加工</t>
  </si>
  <si>
    <t>村集体入股经营数智化鱼仓</t>
  </si>
  <si>
    <t>2025年度巩固拓展脱贫攻坚成果同乡村振兴项目库动态调整项目汇总表(减少出库)</t>
  </si>
  <si>
    <t xml:space="preserve">单位：（盖章）                                                                                      </t>
  </si>
  <si>
    <t>根据文件规定同意清理</t>
  </si>
  <si>
    <t>√</t>
  </si>
  <si>
    <t>2025年度巩固拓展脱贫攻坚成果同乡村振兴项目库动态调整项目明细表
（入库项目关键信息调整）</t>
  </si>
  <si>
    <r>
      <rPr>
        <sz val="10"/>
        <rFont val="宋体"/>
        <charset val="134"/>
      </rPr>
      <t>单位：（盖章）</t>
    </r>
    <r>
      <rPr>
        <sz val="10"/>
        <rFont val="宋体"/>
        <charset val="0"/>
      </rPr>
      <t xml:space="preserve">                                                                                                       </t>
    </r>
  </si>
  <si>
    <t>营田镇宝塔村产业路建设</t>
  </si>
  <si>
    <t>道路硬化长1010米，宽3.5米</t>
  </si>
  <si>
    <t>解决宝塔村群众之间道路出行问题、方便群众务工生产</t>
  </si>
  <si>
    <t>调整前</t>
  </si>
  <si>
    <t>解决宝塔村群众之间道路出行问题、方便群众生产生活</t>
  </si>
  <si>
    <t>调整后</t>
  </si>
  <si>
    <t>营田镇义南村千秋片旭房屋场主渠灌渠建设</t>
  </si>
  <si>
    <t>新建P25电排一座。新架230米电线、电线杆，新修建长230米，宽0.6米、高0.8米渠道，建宽3米挡水闸门一座，水陆挖机清沟470米</t>
  </si>
  <si>
    <t>优先有就业需求的脱贫户等群众项目用工，以工代赈，促进群众增收</t>
  </si>
  <si>
    <t>磊石村与屈凤春茶园示范基地合作项目</t>
  </si>
  <si>
    <t>新建核心茶园100亩</t>
  </si>
  <si>
    <t>磊石村与百岁堂中药材种植合作项目</t>
  </si>
  <si>
    <t>以资金购买固定资产投入合作社，每年分红。</t>
  </si>
  <si>
    <t>河泊潭村渠道建设</t>
  </si>
  <si>
    <t>新建渠道长220米，宽1.2米，底宽0.8米,高1米</t>
  </si>
  <si>
    <t>通过改善农业生产基础设施，保障群众生产用水，实现稳产高产</t>
  </si>
  <si>
    <t>新建渠道长220米，宽1.2米，底宽0.8米,高1米，维修蓄水池面积15.6㎡，0.4厚，1.8米深。</t>
  </si>
  <si>
    <t>凤凰乡横港村水稻主产区渠道建设</t>
  </si>
  <si>
    <t>船江片</t>
  </si>
  <si>
    <t>新建转切灌渠长600米，宽1米，高1米</t>
  </si>
  <si>
    <t>新建二型渠600米，砖砌渠维修180米。</t>
  </si>
  <si>
    <t>凤凰乡荞麦湖村新港片渠道新建</t>
  </si>
  <si>
    <t>新港片</t>
  </si>
  <si>
    <t>新港片田间渠道新建360米，二型渠标准修建。</t>
  </si>
  <si>
    <t>新港片田间渠道新建480米，三型渠</t>
  </si>
  <si>
    <t>2025年屈原管理区农业基础建设</t>
  </si>
  <si>
    <t>计划建成农田0.7万亩，主要建设内容：土地平常、土壤改良、灌溉与排水、田间道路等。</t>
  </si>
  <si>
    <t>新型农业经营主体贷款贴息</t>
  </si>
  <si>
    <t>金融保险配套项目</t>
  </si>
  <si>
    <t>贷款贴息</t>
  </si>
  <si>
    <t>全区70家农业经营主体贷款贴息</t>
  </si>
  <si>
    <t>按时按要求贴息到经营主体</t>
  </si>
  <si>
    <t>通过支持农业经营主体发展来带动就业增加群众收入</t>
  </si>
  <si>
    <t>屈原管理区就业交通补贴项目</t>
  </si>
  <si>
    <t>就业项目</t>
  </si>
  <si>
    <t>务工补助</t>
  </si>
  <si>
    <t>交通费补助</t>
  </si>
  <si>
    <t>对脱贫人口监测人口外出务工给予一次性交通补贴</t>
  </si>
  <si>
    <t>切实提高脱贫劳动力就业积极性，促进稳定就业，稳定全区就业人数总体稳中有升。</t>
  </si>
  <si>
    <t>脱贫人口监测人口外出务工给予一次性交通补贴减少其支出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</si>
</sst>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0_ "/>
  </numFmts>
  <fonts count="46">
    <font>
      <sz val="11"/>
      <color theme="1"/>
      <name val="宋体"/>
      <charset val="134"/>
      <scheme val="minor"/>
    </font>
    <font>
      <sz val="11"/>
      <name val="宋体"/>
      <charset val="134"/>
      <scheme val="minor"/>
    </font>
    <font>
      <b/>
      <sz val="18"/>
      <name val="方正小标宋简体"/>
      <charset val="0"/>
    </font>
    <font>
      <sz val="20"/>
      <name val="方正小标宋简体"/>
      <charset val="0"/>
    </font>
    <font>
      <sz val="10"/>
      <name val="宋体"/>
      <charset val="134"/>
    </font>
    <font>
      <sz val="10"/>
      <color theme="1"/>
      <name val="宋体"/>
      <charset val="134"/>
    </font>
    <font>
      <sz val="10"/>
      <color rgb="FFFF0000"/>
      <name val="宋体"/>
      <charset val="134"/>
    </font>
    <font>
      <b/>
      <sz val="11"/>
      <color theme="1"/>
      <name val="宋体"/>
      <charset val="134"/>
      <scheme val="minor"/>
    </font>
    <font>
      <b/>
      <sz val="18"/>
      <color theme="1"/>
      <name val="方正小标宋简体"/>
      <charset val="134"/>
    </font>
    <font>
      <b/>
      <sz val="10.5"/>
      <color theme="1"/>
      <name val="仿宋_GB2312"/>
      <charset val="134"/>
    </font>
    <font>
      <sz val="10.5"/>
      <color theme="1"/>
      <name val="Times New Roman"/>
      <charset val="134"/>
    </font>
    <font>
      <sz val="10"/>
      <color theme="1"/>
      <name val="宋体"/>
      <charset val="134"/>
      <scheme val="minor"/>
    </font>
    <font>
      <b/>
      <sz val="10"/>
      <color theme="1"/>
      <name val="宋体"/>
      <charset val="134"/>
    </font>
    <font>
      <sz val="11"/>
      <color theme="1"/>
      <name val="宋体"/>
      <charset val="134"/>
    </font>
    <font>
      <b/>
      <sz val="18"/>
      <name val="方正小标宋简体"/>
      <charset val="134"/>
    </font>
    <font>
      <sz val="9"/>
      <color theme="1"/>
      <name val="Times New Roman"/>
      <charset val="134"/>
    </font>
    <font>
      <sz val="11"/>
      <name val="宋体"/>
      <charset val="134"/>
    </font>
    <font>
      <sz val="9"/>
      <name val="宋体"/>
      <charset val="134"/>
      <scheme val="minor"/>
    </font>
    <font>
      <sz val="16"/>
      <color theme="1"/>
      <name val="仿宋_GB2312"/>
      <charset val="134"/>
    </font>
    <font>
      <sz val="9"/>
      <name val="宋体"/>
      <charset val="134"/>
    </font>
    <font>
      <sz val="10"/>
      <color rgb="FFFF0000"/>
      <name val="宋体"/>
      <charset val="134"/>
      <scheme val="minor"/>
    </font>
    <font>
      <sz val="12"/>
      <color theme="1"/>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仿宋_GB2312"/>
      <charset val="134"/>
    </font>
    <font>
      <sz val="12"/>
      <color theme="1"/>
      <name val="Times New Roman"/>
      <charset val="134"/>
    </font>
    <font>
      <b/>
      <sz val="10.5"/>
      <color theme="1"/>
      <name val="Times New Roman"/>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7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wrapText="1"/>
    </xf>
    <xf numFmtId="0" fontId="5"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1" fillId="0" borderId="0" xfId="0" applyFont="1" applyFill="1" applyAlignment="1">
      <alignment vertical="center" wrapText="1"/>
    </xf>
    <xf numFmtId="0" fontId="17" fillId="0" borderId="0" xfId="0" applyFont="1" applyFill="1">
      <alignment vertical="center"/>
    </xf>
    <xf numFmtId="0" fontId="17" fillId="0" borderId="0" xfId="0" applyFont="1" applyFill="1" applyAlignment="1">
      <alignment vertical="center"/>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xf numFmtId="0" fontId="4" fillId="0" borderId="0" xfId="0" applyFont="1" applyFill="1" applyAlignment="1">
      <alignment horizontal="lef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horizontal="justify" vertical="center"/>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0" fontId="11" fillId="0" borderId="1" xfId="0" applyFont="1" applyBorder="1" applyAlignment="1">
      <alignment horizontal="center" vertical="center" wrapText="1"/>
    </xf>
    <xf numFmtId="31" fontId="11" fillId="0" borderId="1" xfId="0" applyNumberFormat="1" applyFont="1" applyBorder="1" applyAlignment="1">
      <alignment horizontal="center" vertical="center"/>
    </xf>
    <xf numFmtId="178" fontId="1" fillId="0" borderId="0" xfId="0" applyNumberFormat="1" applyFont="1" applyFill="1" applyAlignment="1">
      <alignment vertical="center" wrapText="1"/>
    </xf>
    <xf numFmtId="0" fontId="5" fillId="0" borderId="0" xfId="0" applyFont="1" applyFill="1" applyAlignment="1">
      <alignment vertical="center" wrapText="1"/>
    </xf>
    <xf numFmtId="0" fontId="8" fillId="0" borderId="0" xfId="0" applyFont="1" applyFill="1" applyAlignment="1">
      <alignment horizontal="center" vertical="center" wrapText="1"/>
    </xf>
    <xf numFmtId="0" fontId="21" fillId="0" borderId="0" xfId="0" applyFont="1" applyFill="1" applyAlignment="1">
      <alignment horizontal="left" vertical="center" wrapText="1"/>
    </xf>
    <xf numFmtId="0" fontId="0" fillId="0" borderId="1" xfId="0" applyFont="1" applyFill="1" applyBorder="1" applyAlignment="1">
      <alignment horizontal="center" vertical="center"/>
    </xf>
    <xf numFmtId="0" fontId="22" fillId="0" borderId="0" xfId="0" applyFont="1" applyFill="1" applyAlignment="1">
      <alignment horizontal="justify"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3" workbookViewId="0">
      <selection activeCell="C6" sqref="C6"/>
    </sheetView>
  </sheetViews>
  <sheetFormatPr defaultColWidth="9" defaultRowHeight="13.5"/>
  <cols>
    <col min="1" max="1" width="5.25833333333333" style="3" customWidth="1"/>
    <col min="2" max="2" width="26.7583333333333" style="3" customWidth="1"/>
    <col min="3" max="3" width="7.875" style="3" customWidth="1"/>
    <col min="4" max="4" width="8.5" style="3" customWidth="1"/>
    <col min="5" max="6" width="6.875" style="3" customWidth="1"/>
    <col min="7" max="9" width="10.375" style="3" customWidth="1"/>
    <col min="10" max="10" width="8.875" style="3" customWidth="1"/>
    <col min="11" max="12" width="10.5" style="3" customWidth="1"/>
    <col min="13" max="16384" width="9" style="3"/>
  </cols>
  <sheetData>
    <row r="1" ht="77" customHeight="1" spans="1:13">
      <c r="A1" s="68" t="s">
        <v>0</v>
      </c>
      <c r="B1" s="68"/>
      <c r="C1" s="68"/>
      <c r="D1" s="68"/>
      <c r="E1" s="68"/>
      <c r="F1" s="68"/>
      <c r="G1" s="68"/>
      <c r="H1" s="68"/>
      <c r="I1" s="68"/>
      <c r="J1" s="68"/>
      <c r="K1" s="68"/>
      <c r="L1" s="68"/>
      <c r="M1" s="68"/>
    </row>
    <row r="2" ht="34" customHeight="1" spans="1:13">
      <c r="A2" s="69" t="s">
        <v>1</v>
      </c>
      <c r="B2" s="69"/>
      <c r="C2" s="69"/>
      <c r="D2" s="69"/>
      <c r="E2" s="69"/>
      <c r="F2" s="69"/>
      <c r="G2" s="69"/>
      <c r="H2" s="69"/>
      <c r="I2" s="69"/>
      <c r="J2" s="69"/>
      <c r="K2" s="69"/>
      <c r="L2" s="69"/>
      <c r="M2" s="69"/>
    </row>
    <row r="3" s="67" customFormat="1" ht="27" customHeight="1" spans="1:13">
      <c r="A3" s="23" t="s">
        <v>2</v>
      </c>
      <c r="B3" s="23" t="s">
        <v>3</v>
      </c>
      <c r="C3" s="24" t="s">
        <v>4</v>
      </c>
      <c r="D3" s="23" t="s">
        <v>5</v>
      </c>
      <c r="E3" s="23"/>
      <c r="F3" s="23"/>
      <c r="G3" s="23" t="s">
        <v>6</v>
      </c>
      <c r="H3" s="23"/>
      <c r="I3" s="23"/>
      <c r="J3" s="23"/>
      <c r="K3" s="23"/>
      <c r="L3" s="23"/>
      <c r="M3" s="23" t="s">
        <v>7</v>
      </c>
    </row>
    <row r="4" s="67" customFormat="1" ht="33" customHeight="1" spans="1:13">
      <c r="A4" s="23"/>
      <c r="B4" s="23"/>
      <c r="C4" s="24"/>
      <c r="D4" s="24" t="s">
        <v>8</v>
      </c>
      <c r="E4" s="23" t="s">
        <v>9</v>
      </c>
      <c r="F4" s="23"/>
      <c r="G4" s="24" t="s">
        <v>10</v>
      </c>
      <c r="H4" s="24" t="s">
        <v>11</v>
      </c>
      <c r="I4" s="24" t="s">
        <v>12</v>
      </c>
      <c r="J4" s="23" t="s">
        <v>9</v>
      </c>
      <c r="K4" s="23"/>
      <c r="L4" s="23"/>
      <c r="M4" s="23"/>
    </row>
    <row r="5" s="67" customFormat="1" ht="101" customHeight="1" spans="1:13">
      <c r="A5" s="23"/>
      <c r="B5" s="23"/>
      <c r="C5" s="24"/>
      <c r="D5" s="23"/>
      <c r="E5" s="24" t="s">
        <v>13</v>
      </c>
      <c r="F5" s="24" t="s">
        <v>14</v>
      </c>
      <c r="G5" s="24"/>
      <c r="H5" s="24"/>
      <c r="I5" s="24"/>
      <c r="J5" s="24" t="s">
        <v>15</v>
      </c>
      <c r="K5" s="24" t="s">
        <v>16</v>
      </c>
      <c r="L5" s="24" t="s">
        <v>17</v>
      </c>
      <c r="M5" s="23"/>
    </row>
    <row r="6" s="67" customFormat="1" ht="30" customHeight="1" spans="1:13">
      <c r="A6" s="27">
        <v>1</v>
      </c>
      <c r="B6" s="24" t="s">
        <v>18</v>
      </c>
      <c r="C6" s="11">
        <f t="shared" ref="C6:L6" si="0">C7+C19</f>
        <v>57</v>
      </c>
      <c r="D6" s="11">
        <f t="shared" si="0"/>
        <v>2008.175</v>
      </c>
      <c r="E6" s="11">
        <f t="shared" si="0"/>
        <v>1685.81</v>
      </c>
      <c r="F6" s="11">
        <f t="shared" si="0"/>
        <v>322.365</v>
      </c>
      <c r="G6" s="11">
        <f t="shared" si="0"/>
        <v>112</v>
      </c>
      <c r="H6" s="11">
        <f t="shared" si="0"/>
        <v>16789</v>
      </c>
      <c r="I6" s="11">
        <f t="shared" si="0"/>
        <v>50917</v>
      </c>
      <c r="J6" s="11">
        <f t="shared" si="0"/>
        <v>30</v>
      </c>
      <c r="K6" s="11">
        <f t="shared" si="0"/>
        <v>2184</v>
      </c>
      <c r="L6" s="11">
        <f t="shared" si="0"/>
        <v>6180</v>
      </c>
      <c r="M6" s="29"/>
    </row>
    <row r="7" s="67" customFormat="1" ht="23" customHeight="1" spans="1:13">
      <c r="A7" s="27">
        <v>2</v>
      </c>
      <c r="B7" s="24" t="s">
        <v>19</v>
      </c>
      <c r="C7" s="11">
        <f t="shared" ref="C7:L7" si="1">C8+C9+C10+C11+C12</f>
        <v>40</v>
      </c>
      <c r="D7" s="11">
        <f t="shared" si="1"/>
        <v>1492.075</v>
      </c>
      <c r="E7" s="11">
        <f t="shared" si="1"/>
        <v>1282.71</v>
      </c>
      <c r="F7" s="11">
        <f t="shared" si="1"/>
        <v>209.365</v>
      </c>
      <c r="G7" s="11">
        <f t="shared" si="1"/>
        <v>95</v>
      </c>
      <c r="H7" s="11">
        <f t="shared" si="1"/>
        <v>14727</v>
      </c>
      <c r="I7" s="11">
        <f t="shared" si="1"/>
        <v>45479</v>
      </c>
      <c r="J7" s="11">
        <f t="shared" si="1"/>
        <v>25</v>
      </c>
      <c r="K7" s="11">
        <f t="shared" si="1"/>
        <v>1825</v>
      </c>
      <c r="L7" s="11">
        <f t="shared" si="1"/>
        <v>5190</v>
      </c>
      <c r="M7" s="29"/>
    </row>
    <row r="8" s="67" customFormat="1" ht="23" customHeight="1" spans="1:13">
      <c r="A8" s="27">
        <v>3</v>
      </c>
      <c r="B8" s="29" t="s">
        <v>20</v>
      </c>
      <c r="C8" s="11">
        <v>23</v>
      </c>
      <c r="D8" s="11">
        <v>971.63</v>
      </c>
      <c r="E8" s="11">
        <v>771.93</v>
      </c>
      <c r="F8" s="11">
        <v>199.7</v>
      </c>
      <c r="G8" s="11">
        <v>66</v>
      </c>
      <c r="H8" s="11">
        <v>11548</v>
      </c>
      <c r="I8" s="11">
        <v>32337</v>
      </c>
      <c r="J8" s="11">
        <v>18</v>
      </c>
      <c r="K8" s="11">
        <v>1392</v>
      </c>
      <c r="L8" s="11">
        <v>3878</v>
      </c>
      <c r="M8" s="29"/>
    </row>
    <row r="9" s="67" customFormat="1" ht="23" customHeight="1" spans="1:13">
      <c r="A9" s="27">
        <v>4</v>
      </c>
      <c r="B9" s="29" t="s">
        <v>21</v>
      </c>
      <c r="C9" s="11">
        <v>0</v>
      </c>
      <c r="D9" s="11">
        <v>0</v>
      </c>
      <c r="E9" s="11">
        <v>0</v>
      </c>
      <c r="F9" s="11">
        <v>0</v>
      </c>
      <c r="G9" s="11">
        <v>0</v>
      </c>
      <c r="H9" s="11">
        <v>0</v>
      </c>
      <c r="I9" s="11">
        <v>0</v>
      </c>
      <c r="J9" s="11">
        <v>0</v>
      </c>
      <c r="K9" s="11">
        <v>0</v>
      </c>
      <c r="L9" s="11">
        <v>0</v>
      </c>
      <c r="M9" s="29"/>
    </row>
    <row r="10" s="67" customFormat="1" ht="23" customHeight="1" spans="1:13">
      <c r="A10" s="27">
        <v>5</v>
      </c>
      <c r="B10" s="29" t="s">
        <v>22</v>
      </c>
      <c r="C10" s="11">
        <v>10</v>
      </c>
      <c r="D10" s="11">
        <v>263.445</v>
      </c>
      <c r="E10" s="11">
        <v>253.78</v>
      </c>
      <c r="F10" s="11">
        <v>9.665</v>
      </c>
      <c r="G10" s="11">
        <v>22</v>
      </c>
      <c r="H10" s="11">
        <v>1258</v>
      </c>
      <c r="I10" s="11">
        <v>3961</v>
      </c>
      <c r="J10" s="11">
        <v>3</v>
      </c>
      <c r="K10" s="11">
        <v>128</v>
      </c>
      <c r="L10" s="11">
        <v>359</v>
      </c>
      <c r="M10" s="29"/>
    </row>
    <row r="11" s="67" customFormat="1" ht="23" customHeight="1" spans="1:13">
      <c r="A11" s="27">
        <v>6</v>
      </c>
      <c r="B11" s="29" t="s">
        <v>23</v>
      </c>
      <c r="C11" s="11">
        <v>7</v>
      </c>
      <c r="D11" s="11">
        <v>257</v>
      </c>
      <c r="E11" s="11">
        <v>257</v>
      </c>
      <c r="F11" s="11">
        <v>0</v>
      </c>
      <c r="G11" s="11">
        <v>7</v>
      </c>
      <c r="H11" s="11">
        <v>1921</v>
      </c>
      <c r="I11" s="11">
        <v>9181</v>
      </c>
      <c r="J11" s="11">
        <v>4</v>
      </c>
      <c r="K11" s="11">
        <v>305</v>
      </c>
      <c r="L11" s="11">
        <v>953</v>
      </c>
      <c r="M11" s="29"/>
    </row>
    <row r="12" s="67" customFormat="1" ht="23" customHeight="1" spans="1:13">
      <c r="A12" s="27">
        <v>7</v>
      </c>
      <c r="B12" s="29" t="s">
        <v>24</v>
      </c>
      <c r="C12" s="11">
        <v>0</v>
      </c>
      <c r="D12" s="11">
        <v>0</v>
      </c>
      <c r="E12" s="11">
        <v>0</v>
      </c>
      <c r="F12" s="11">
        <v>0</v>
      </c>
      <c r="G12" s="11">
        <v>0</v>
      </c>
      <c r="H12" s="11">
        <v>0</v>
      </c>
      <c r="I12" s="11">
        <v>0</v>
      </c>
      <c r="J12" s="11">
        <v>0</v>
      </c>
      <c r="K12" s="11">
        <v>0</v>
      </c>
      <c r="L12" s="11">
        <v>0</v>
      </c>
      <c r="M12" s="29"/>
    </row>
    <row r="13" s="67" customFormat="1" ht="23" customHeight="1" spans="1:13">
      <c r="A13" s="27">
        <v>8</v>
      </c>
      <c r="B13" s="24" t="s">
        <v>25</v>
      </c>
      <c r="C13" s="11">
        <v>0</v>
      </c>
      <c r="D13" s="11">
        <v>0</v>
      </c>
      <c r="E13" s="11">
        <v>0</v>
      </c>
      <c r="F13" s="11">
        <v>0</v>
      </c>
      <c r="G13" s="11">
        <v>0</v>
      </c>
      <c r="H13" s="11">
        <v>0</v>
      </c>
      <c r="I13" s="11">
        <v>0</v>
      </c>
      <c r="J13" s="11">
        <v>0</v>
      </c>
      <c r="K13" s="11">
        <v>0</v>
      </c>
      <c r="L13" s="11">
        <v>0</v>
      </c>
      <c r="M13" s="29"/>
    </row>
    <row r="14" s="67" customFormat="1" ht="23" customHeight="1" spans="1:13">
      <c r="A14" s="27">
        <v>9</v>
      </c>
      <c r="B14" s="29" t="s">
        <v>26</v>
      </c>
      <c r="C14" s="11">
        <v>0</v>
      </c>
      <c r="D14" s="11">
        <v>0</v>
      </c>
      <c r="E14" s="11">
        <v>0</v>
      </c>
      <c r="F14" s="11">
        <v>0</v>
      </c>
      <c r="G14" s="11">
        <v>0</v>
      </c>
      <c r="H14" s="11">
        <v>0</v>
      </c>
      <c r="I14" s="11">
        <v>0</v>
      </c>
      <c r="J14" s="11">
        <v>0</v>
      </c>
      <c r="K14" s="11">
        <v>0</v>
      </c>
      <c r="L14" s="11">
        <v>0</v>
      </c>
      <c r="M14" s="29"/>
    </row>
    <row r="15" s="67" customFormat="1" ht="23" customHeight="1" spans="1:13">
      <c r="A15" s="27">
        <v>10</v>
      </c>
      <c r="B15" s="29" t="s">
        <v>27</v>
      </c>
      <c r="C15" s="11">
        <v>0</v>
      </c>
      <c r="D15" s="11">
        <v>0</v>
      </c>
      <c r="E15" s="11">
        <v>0</v>
      </c>
      <c r="F15" s="11">
        <v>0</v>
      </c>
      <c r="G15" s="11">
        <v>0</v>
      </c>
      <c r="H15" s="11">
        <v>0</v>
      </c>
      <c r="I15" s="11">
        <v>0</v>
      </c>
      <c r="J15" s="11">
        <v>0</v>
      </c>
      <c r="K15" s="11">
        <v>0</v>
      </c>
      <c r="L15" s="11">
        <v>0</v>
      </c>
      <c r="M15" s="29"/>
    </row>
    <row r="16" s="67" customFormat="1" ht="23" customHeight="1" spans="1:13">
      <c r="A16" s="27">
        <v>11</v>
      </c>
      <c r="B16" s="29" t="s">
        <v>28</v>
      </c>
      <c r="C16" s="11">
        <v>0</v>
      </c>
      <c r="D16" s="11">
        <v>0</v>
      </c>
      <c r="E16" s="11">
        <v>0</v>
      </c>
      <c r="F16" s="11">
        <v>0</v>
      </c>
      <c r="G16" s="11">
        <v>0</v>
      </c>
      <c r="H16" s="11">
        <v>0</v>
      </c>
      <c r="I16" s="11">
        <v>0</v>
      </c>
      <c r="J16" s="11">
        <v>0</v>
      </c>
      <c r="K16" s="11">
        <v>0</v>
      </c>
      <c r="L16" s="11">
        <v>0</v>
      </c>
      <c r="M16" s="29"/>
    </row>
    <row r="17" s="67" customFormat="1" ht="23" customHeight="1" spans="1:13">
      <c r="A17" s="27">
        <v>12</v>
      </c>
      <c r="B17" s="29" t="s">
        <v>29</v>
      </c>
      <c r="C17" s="11">
        <v>0</v>
      </c>
      <c r="D17" s="11">
        <v>0</v>
      </c>
      <c r="E17" s="11">
        <v>0</v>
      </c>
      <c r="F17" s="11">
        <v>0</v>
      </c>
      <c r="G17" s="11">
        <v>0</v>
      </c>
      <c r="H17" s="11">
        <v>0</v>
      </c>
      <c r="I17" s="11">
        <v>0</v>
      </c>
      <c r="J17" s="11">
        <v>0</v>
      </c>
      <c r="K17" s="11">
        <v>0</v>
      </c>
      <c r="L17" s="11">
        <v>0</v>
      </c>
      <c r="M17" s="29"/>
    </row>
    <row r="18" s="67" customFormat="1" ht="23" customHeight="1" spans="1:13">
      <c r="A18" s="27">
        <v>13</v>
      </c>
      <c r="B18" s="29" t="s">
        <v>30</v>
      </c>
      <c r="C18" s="11">
        <v>0</v>
      </c>
      <c r="D18" s="11">
        <v>0</v>
      </c>
      <c r="E18" s="11">
        <v>0</v>
      </c>
      <c r="F18" s="11">
        <v>0</v>
      </c>
      <c r="G18" s="11">
        <v>0</v>
      </c>
      <c r="H18" s="11">
        <v>0</v>
      </c>
      <c r="I18" s="11">
        <v>0</v>
      </c>
      <c r="J18" s="11">
        <v>0</v>
      </c>
      <c r="K18" s="11">
        <v>0</v>
      </c>
      <c r="L18" s="11">
        <v>0</v>
      </c>
      <c r="M18" s="29"/>
    </row>
    <row r="19" s="67" customFormat="1" ht="23" customHeight="1" spans="1:13">
      <c r="A19" s="27">
        <v>14</v>
      </c>
      <c r="B19" s="24" t="s">
        <v>31</v>
      </c>
      <c r="C19" s="11">
        <f t="shared" ref="C19:L19" si="2">C20+C21+C22</f>
        <v>17</v>
      </c>
      <c r="D19" s="11">
        <f t="shared" si="2"/>
        <v>516.1</v>
      </c>
      <c r="E19" s="11">
        <f t="shared" si="2"/>
        <v>403.1</v>
      </c>
      <c r="F19" s="11">
        <f t="shared" si="2"/>
        <v>113</v>
      </c>
      <c r="G19" s="11">
        <f t="shared" si="2"/>
        <v>17</v>
      </c>
      <c r="H19" s="11">
        <f t="shared" si="2"/>
        <v>2062</v>
      </c>
      <c r="I19" s="11">
        <f t="shared" si="2"/>
        <v>5438</v>
      </c>
      <c r="J19" s="11">
        <f t="shared" si="2"/>
        <v>5</v>
      </c>
      <c r="K19" s="11">
        <f t="shared" si="2"/>
        <v>359</v>
      </c>
      <c r="L19" s="11">
        <f t="shared" si="2"/>
        <v>990</v>
      </c>
      <c r="M19" s="29"/>
    </row>
    <row r="20" s="67" customFormat="1" ht="23" customHeight="1" spans="1:13">
      <c r="A20" s="27">
        <v>15</v>
      </c>
      <c r="B20" s="29" t="s">
        <v>32</v>
      </c>
      <c r="C20" s="11">
        <v>13</v>
      </c>
      <c r="D20" s="11">
        <v>500.1</v>
      </c>
      <c r="E20" s="11">
        <v>387.1</v>
      </c>
      <c r="F20" s="11">
        <v>113</v>
      </c>
      <c r="G20" s="11">
        <v>13</v>
      </c>
      <c r="H20" s="11">
        <v>1668</v>
      </c>
      <c r="I20" s="11">
        <v>4784</v>
      </c>
      <c r="J20" s="11">
        <v>4</v>
      </c>
      <c r="K20" s="11">
        <v>310</v>
      </c>
      <c r="L20" s="11">
        <v>888</v>
      </c>
      <c r="M20" s="29"/>
    </row>
    <row r="21" s="67" customFormat="1" ht="23" customHeight="1" spans="1:13">
      <c r="A21" s="27">
        <v>16</v>
      </c>
      <c r="B21" s="29" t="s">
        <v>33</v>
      </c>
      <c r="C21" s="11">
        <v>4</v>
      </c>
      <c r="D21" s="11">
        <v>16</v>
      </c>
      <c r="E21" s="11">
        <v>16</v>
      </c>
      <c r="F21" s="11">
        <v>0</v>
      </c>
      <c r="G21" s="11">
        <v>4</v>
      </c>
      <c r="H21" s="11">
        <v>394</v>
      </c>
      <c r="I21" s="11">
        <v>654</v>
      </c>
      <c r="J21" s="11">
        <v>1</v>
      </c>
      <c r="K21" s="11">
        <v>49</v>
      </c>
      <c r="L21" s="11">
        <v>102</v>
      </c>
      <c r="M21" s="29"/>
    </row>
    <row r="22" s="67" customFormat="1" ht="23" customHeight="1" spans="1:13">
      <c r="A22" s="27">
        <v>17</v>
      </c>
      <c r="B22" s="29" t="s">
        <v>34</v>
      </c>
      <c r="C22" s="11">
        <v>0</v>
      </c>
      <c r="D22" s="11">
        <v>0</v>
      </c>
      <c r="E22" s="11">
        <v>0</v>
      </c>
      <c r="F22" s="11">
        <v>0</v>
      </c>
      <c r="G22" s="11">
        <v>0</v>
      </c>
      <c r="H22" s="11">
        <v>0</v>
      </c>
      <c r="I22" s="11">
        <v>0</v>
      </c>
      <c r="J22" s="11">
        <v>0</v>
      </c>
      <c r="K22" s="11">
        <v>0</v>
      </c>
      <c r="L22" s="11">
        <v>0</v>
      </c>
      <c r="M22" s="29"/>
    </row>
    <row r="23" s="67" customFormat="1" ht="23" customHeight="1" spans="1:13">
      <c r="A23" s="27">
        <v>18</v>
      </c>
      <c r="B23" s="24" t="s">
        <v>35</v>
      </c>
      <c r="C23" s="11">
        <v>0</v>
      </c>
      <c r="D23" s="11">
        <v>0</v>
      </c>
      <c r="E23" s="11">
        <v>0</v>
      </c>
      <c r="F23" s="11">
        <v>0</v>
      </c>
      <c r="G23" s="11">
        <v>0</v>
      </c>
      <c r="H23" s="11">
        <v>0</v>
      </c>
      <c r="I23" s="11">
        <v>0</v>
      </c>
      <c r="J23" s="11">
        <v>0</v>
      </c>
      <c r="K23" s="11">
        <v>0</v>
      </c>
      <c r="L23" s="11">
        <v>0</v>
      </c>
      <c r="M23" s="29"/>
    </row>
    <row r="24" s="67" customFormat="1" ht="23" customHeight="1" spans="1:13">
      <c r="A24" s="27">
        <v>19</v>
      </c>
      <c r="B24" s="24" t="s">
        <v>36</v>
      </c>
      <c r="C24" s="11">
        <v>0</v>
      </c>
      <c r="D24" s="11">
        <v>0</v>
      </c>
      <c r="E24" s="11">
        <v>0</v>
      </c>
      <c r="F24" s="11">
        <v>0</v>
      </c>
      <c r="G24" s="11">
        <v>0</v>
      </c>
      <c r="H24" s="11">
        <v>0</v>
      </c>
      <c r="I24" s="11">
        <v>0</v>
      </c>
      <c r="J24" s="11">
        <v>0</v>
      </c>
      <c r="K24" s="11">
        <v>0</v>
      </c>
      <c r="L24" s="11">
        <v>0</v>
      </c>
      <c r="M24" s="29"/>
    </row>
    <row r="25" s="67" customFormat="1" ht="23" customHeight="1" spans="1:13">
      <c r="A25" s="27">
        <v>20</v>
      </c>
      <c r="B25" s="29" t="s">
        <v>37</v>
      </c>
      <c r="C25" s="11">
        <v>0</v>
      </c>
      <c r="D25" s="11">
        <v>0</v>
      </c>
      <c r="E25" s="11">
        <v>0</v>
      </c>
      <c r="F25" s="11">
        <v>0</v>
      </c>
      <c r="G25" s="11">
        <v>0</v>
      </c>
      <c r="H25" s="11">
        <v>0</v>
      </c>
      <c r="I25" s="11">
        <v>0</v>
      </c>
      <c r="J25" s="11">
        <v>0</v>
      </c>
      <c r="K25" s="11">
        <v>0</v>
      </c>
      <c r="L25" s="11">
        <v>0</v>
      </c>
      <c r="M25" s="29"/>
    </row>
    <row r="26" s="67" customFormat="1" ht="23" customHeight="1" spans="1:13">
      <c r="A26" s="27">
        <v>21</v>
      </c>
      <c r="B26" s="29" t="s">
        <v>38</v>
      </c>
      <c r="C26" s="11">
        <v>0</v>
      </c>
      <c r="D26" s="11">
        <v>0</v>
      </c>
      <c r="E26" s="11">
        <v>0</v>
      </c>
      <c r="F26" s="11">
        <v>0</v>
      </c>
      <c r="G26" s="11">
        <v>0</v>
      </c>
      <c r="H26" s="11">
        <v>0</v>
      </c>
      <c r="I26" s="11">
        <v>0</v>
      </c>
      <c r="J26" s="11">
        <v>0</v>
      </c>
      <c r="K26" s="11">
        <v>0</v>
      </c>
      <c r="L26" s="11">
        <v>0</v>
      </c>
      <c r="M26" s="29"/>
    </row>
    <row r="27" s="67" customFormat="1" ht="23" customHeight="1" spans="1:13">
      <c r="A27" s="27">
        <v>22</v>
      </c>
      <c r="B27" s="29" t="s">
        <v>39</v>
      </c>
      <c r="C27" s="11">
        <v>0</v>
      </c>
      <c r="D27" s="11">
        <v>0</v>
      </c>
      <c r="E27" s="11">
        <v>0</v>
      </c>
      <c r="F27" s="11">
        <v>0</v>
      </c>
      <c r="G27" s="11">
        <v>0</v>
      </c>
      <c r="H27" s="11">
        <v>0</v>
      </c>
      <c r="I27" s="11">
        <v>0</v>
      </c>
      <c r="J27" s="11">
        <v>0</v>
      </c>
      <c r="K27" s="11">
        <v>0</v>
      </c>
      <c r="L27" s="11">
        <v>0</v>
      </c>
      <c r="M27" s="29"/>
    </row>
    <row r="28" s="67" customFormat="1" ht="23" customHeight="1" spans="1:13">
      <c r="A28" s="27">
        <v>23</v>
      </c>
      <c r="B28" s="29" t="s">
        <v>40</v>
      </c>
      <c r="C28" s="11">
        <v>0</v>
      </c>
      <c r="D28" s="11">
        <v>0</v>
      </c>
      <c r="E28" s="11">
        <v>0</v>
      </c>
      <c r="F28" s="11">
        <v>0</v>
      </c>
      <c r="G28" s="11">
        <v>0</v>
      </c>
      <c r="H28" s="11">
        <v>0</v>
      </c>
      <c r="I28" s="11">
        <v>0</v>
      </c>
      <c r="J28" s="11">
        <v>0</v>
      </c>
      <c r="K28" s="11">
        <v>0</v>
      </c>
      <c r="L28" s="11">
        <v>0</v>
      </c>
      <c r="M28" s="29"/>
    </row>
    <row r="29" s="67" customFormat="1" ht="23" customHeight="1" spans="1:13">
      <c r="A29" s="27">
        <v>24</v>
      </c>
      <c r="B29" s="24" t="s">
        <v>41</v>
      </c>
      <c r="C29" s="11">
        <v>0</v>
      </c>
      <c r="D29" s="11">
        <v>0</v>
      </c>
      <c r="E29" s="11">
        <v>0</v>
      </c>
      <c r="F29" s="11">
        <v>0</v>
      </c>
      <c r="G29" s="11">
        <v>0</v>
      </c>
      <c r="H29" s="11">
        <v>0</v>
      </c>
      <c r="I29" s="11">
        <v>0</v>
      </c>
      <c r="J29" s="11">
        <v>0</v>
      </c>
      <c r="K29" s="11">
        <v>0</v>
      </c>
      <c r="L29" s="11">
        <v>0</v>
      </c>
      <c r="M29" s="29"/>
    </row>
    <row r="30" s="67" customFormat="1" ht="23" customHeight="1" spans="1:13">
      <c r="A30" s="27">
        <v>25</v>
      </c>
      <c r="B30" s="29" t="s">
        <v>42</v>
      </c>
      <c r="C30" s="11">
        <v>0</v>
      </c>
      <c r="D30" s="11">
        <v>0</v>
      </c>
      <c r="E30" s="11">
        <v>0</v>
      </c>
      <c r="F30" s="11">
        <v>0</v>
      </c>
      <c r="G30" s="11">
        <v>0</v>
      </c>
      <c r="H30" s="11">
        <v>0</v>
      </c>
      <c r="I30" s="11">
        <v>0</v>
      </c>
      <c r="J30" s="11">
        <v>0</v>
      </c>
      <c r="K30" s="11">
        <v>0</v>
      </c>
      <c r="L30" s="11">
        <v>0</v>
      </c>
      <c r="M30" s="29"/>
    </row>
    <row r="31" s="67" customFormat="1" ht="23" customHeight="1" spans="1:13">
      <c r="A31" s="27">
        <v>26</v>
      </c>
      <c r="B31" s="29" t="s">
        <v>43</v>
      </c>
      <c r="C31" s="11">
        <v>0</v>
      </c>
      <c r="D31" s="11">
        <v>0</v>
      </c>
      <c r="E31" s="11">
        <v>0</v>
      </c>
      <c r="F31" s="11">
        <v>0</v>
      </c>
      <c r="G31" s="11">
        <v>0</v>
      </c>
      <c r="H31" s="11">
        <v>0</v>
      </c>
      <c r="I31" s="11">
        <v>0</v>
      </c>
      <c r="J31" s="11">
        <v>0</v>
      </c>
      <c r="K31" s="11">
        <v>0</v>
      </c>
      <c r="L31" s="11">
        <v>0</v>
      </c>
      <c r="M31" s="29"/>
    </row>
    <row r="32" s="67" customFormat="1" ht="23" customHeight="1" spans="1:13">
      <c r="A32" s="27">
        <v>27</v>
      </c>
      <c r="B32" s="24" t="s">
        <v>44</v>
      </c>
      <c r="C32" s="11">
        <v>0</v>
      </c>
      <c r="D32" s="11">
        <v>0</v>
      </c>
      <c r="E32" s="11">
        <v>0</v>
      </c>
      <c r="F32" s="11">
        <v>0</v>
      </c>
      <c r="G32" s="11">
        <v>0</v>
      </c>
      <c r="H32" s="11">
        <v>0</v>
      </c>
      <c r="I32" s="11">
        <v>0</v>
      </c>
      <c r="J32" s="11">
        <v>0</v>
      </c>
      <c r="K32" s="11">
        <v>0</v>
      </c>
      <c r="L32" s="11">
        <v>0</v>
      </c>
      <c r="M32" s="29"/>
    </row>
    <row r="33" s="67" customFormat="1" ht="23" customHeight="1" spans="1:13">
      <c r="A33" s="27">
        <v>28</v>
      </c>
      <c r="B33" s="24" t="s">
        <v>45</v>
      </c>
      <c r="C33" s="11">
        <v>0</v>
      </c>
      <c r="D33" s="11">
        <v>0</v>
      </c>
      <c r="E33" s="11">
        <v>0</v>
      </c>
      <c r="F33" s="11">
        <v>0</v>
      </c>
      <c r="G33" s="11">
        <v>0</v>
      </c>
      <c r="H33" s="11">
        <v>0</v>
      </c>
      <c r="I33" s="11">
        <v>0</v>
      </c>
      <c r="J33" s="11">
        <v>0</v>
      </c>
      <c r="K33" s="11">
        <v>0</v>
      </c>
      <c r="L33" s="11">
        <v>0</v>
      </c>
      <c r="M33" s="29"/>
    </row>
    <row r="34" s="67" customFormat="1" ht="23" customHeight="1" spans="1:13">
      <c r="A34" s="27">
        <v>29</v>
      </c>
      <c r="B34" s="29" t="s">
        <v>46</v>
      </c>
      <c r="C34" s="11">
        <v>0</v>
      </c>
      <c r="D34" s="11">
        <v>0</v>
      </c>
      <c r="E34" s="11">
        <v>0</v>
      </c>
      <c r="F34" s="11">
        <v>0</v>
      </c>
      <c r="G34" s="11">
        <v>0</v>
      </c>
      <c r="H34" s="11">
        <v>0</v>
      </c>
      <c r="I34" s="11">
        <v>0</v>
      </c>
      <c r="J34" s="11">
        <v>0</v>
      </c>
      <c r="K34" s="11">
        <v>0</v>
      </c>
      <c r="L34" s="11">
        <v>0</v>
      </c>
      <c r="M34" s="29"/>
    </row>
    <row r="35" s="67" customFormat="1" ht="23" customHeight="1" spans="1:13">
      <c r="A35" s="27">
        <v>30</v>
      </c>
      <c r="B35" s="29" t="s">
        <v>47</v>
      </c>
      <c r="C35" s="11">
        <v>0</v>
      </c>
      <c r="D35" s="11">
        <v>0</v>
      </c>
      <c r="E35" s="11">
        <v>0</v>
      </c>
      <c r="F35" s="11">
        <v>0</v>
      </c>
      <c r="G35" s="11">
        <v>0</v>
      </c>
      <c r="H35" s="11">
        <v>0</v>
      </c>
      <c r="I35" s="11">
        <v>0</v>
      </c>
      <c r="J35" s="11">
        <v>0</v>
      </c>
      <c r="K35" s="11">
        <v>0</v>
      </c>
      <c r="L35" s="11">
        <v>0</v>
      </c>
      <c r="M35" s="29"/>
    </row>
    <row r="36" spans="1:13">
      <c r="A36" s="27">
        <v>31</v>
      </c>
      <c r="B36" s="29" t="s">
        <v>48</v>
      </c>
      <c r="C36" s="27"/>
      <c r="D36" s="27"/>
      <c r="E36" s="27"/>
      <c r="F36" s="27"/>
      <c r="G36" s="27"/>
      <c r="H36" s="27"/>
      <c r="I36" s="27"/>
      <c r="J36" s="27"/>
      <c r="K36" s="27"/>
      <c r="L36" s="27"/>
      <c r="M36" s="70"/>
    </row>
    <row r="37" ht="18.75" spans="1:13">
      <c r="A37" s="71" t="s">
        <v>49</v>
      </c>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63"/>
  <sheetViews>
    <sheetView workbookViewId="0">
      <pane ySplit="5" topLeftCell="A8" activePane="bottomLeft" state="frozen"/>
      <selection/>
      <selection pane="bottomLeft" activeCell="N62" sqref="N8:N62"/>
    </sheetView>
  </sheetViews>
  <sheetFormatPr defaultColWidth="9" defaultRowHeight="13.5"/>
  <cols>
    <col min="1" max="1" width="5.875" style="47" customWidth="1"/>
    <col min="2" max="2" width="10.125" style="47" customWidth="1"/>
    <col min="3" max="4" width="9" style="47"/>
    <col min="5" max="5" width="6.875" style="47" customWidth="1"/>
    <col min="6" max="6" width="8.875" style="47" customWidth="1"/>
    <col min="7" max="7" width="19.125" style="47" customWidth="1"/>
    <col min="8" max="8" width="5.75833333333333" style="47" customWidth="1"/>
    <col min="9" max="9" width="9" style="47"/>
    <col min="10" max="10" width="9" style="47" customWidth="1"/>
    <col min="11" max="11" width="7.875" style="47" customWidth="1"/>
    <col min="12" max="12" width="9" style="47"/>
    <col min="13" max="13" width="28.25" style="47" customWidth="1"/>
    <col min="14" max="14" width="10.75" style="47" customWidth="1"/>
    <col min="15" max="16" width="8" style="47" customWidth="1"/>
    <col min="17" max="18" width="5.5" style="47" customWidth="1"/>
    <col min="19" max="22" width="6.25833333333333" style="47" customWidth="1"/>
    <col min="23" max="23" width="11.875" style="47" customWidth="1"/>
    <col min="24" max="24" width="15.7583333333333" style="47" customWidth="1"/>
    <col min="25" max="25" width="8.125" style="47" customWidth="1"/>
    <col min="26" max="16384" width="9" style="47"/>
  </cols>
  <sheetData>
    <row r="1" s="47" customFormat="1" ht="61" customHeight="1" spans="1:25">
      <c r="A1" s="34" t="s">
        <v>50</v>
      </c>
      <c r="B1" s="34"/>
      <c r="C1" s="34"/>
      <c r="D1" s="34"/>
      <c r="E1" s="34"/>
      <c r="F1" s="34"/>
      <c r="G1" s="34"/>
      <c r="H1" s="34"/>
      <c r="I1" s="34"/>
      <c r="J1" s="34"/>
      <c r="K1" s="34"/>
      <c r="L1" s="34"/>
      <c r="M1" s="34"/>
      <c r="N1" s="34"/>
      <c r="O1" s="34"/>
      <c r="P1" s="34"/>
      <c r="Q1" s="34"/>
      <c r="R1" s="34"/>
      <c r="S1" s="34"/>
      <c r="T1" s="34"/>
      <c r="U1" s="34"/>
      <c r="V1" s="34"/>
      <c r="W1" s="34"/>
      <c r="X1" s="34"/>
      <c r="Y1" s="34"/>
    </row>
    <row r="2" s="47" customFormat="1" ht="34" customHeight="1" spans="1:25">
      <c r="A2" s="55" t="s">
        <v>51</v>
      </c>
      <c r="B2" s="55"/>
      <c r="C2" s="55"/>
      <c r="D2" s="55"/>
      <c r="E2" s="55"/>
      <c r="F2" s="55"/>
      <c r="G2" s="55"/>
      <c r="H2" s="55"/>
      <c r="I2" s="55"/>
      <c r="J2" s="55"/>
      <c r="K2" s="55"/>
      <c r="L2" s="55"/>
      <c r="M2" s="55"/>
      <c r="N2" s="55"/>
      <c r="O2" s="55"/>
      <c r="P2" s="55"/>
      <c r="Q2" s="55"/>
      <c r="R2" s="55"/>
      <c r="S2" s="55"/>
      <c r="T2" s="55"/>
      <c r="U2" s="55"/>
      <c r="V2" s="55"/>
      <c r="W2" s="55"/>
      <c r="X2" s="55"/>
      <c r="Y2" s="55"/>
    </row>
    <row r="3" s="47" customFormat="1" ht="32" customHeight="1" spans="1:25">
      <c r="A3" s="8" t="s">
        <v>2</v>
      </c>
      <c r="B3" s="8" t="s">
        <v>52</v>
      </c>
      <c r="C3" s="8"/>
      <c r="D3" s="8"/>
      <c r="E3" s="8" t="s">
        <v>53</v>
      </c>
      <c r="F3" s="8" t="s">
        <v>54</v>
      </c>
      <c r="G3" s="8" t="s">
        <v>55</v>
      </c>
      <c r="H3" s="8" t="s">
        <v>56</v>
      </c>
      <c r="I3" s="8" t="s">
        <v>57</v>
      </c>
      <c r="J3" s="8" t="s">
        <v>58</v>
      </c>
      <c r="K3" s="8"/>
      <c r="L3" s="8" t="s">
        <v>59</v>
      </c>
      <c r="M3" s="8" t="s">
        <v>60</v>
      </c>
      <c r="N3" s="8" t="s">
        <v>61</v>
      </c>
      <c r="O3" s="8"/>
      <c r="P3" s="8"/>
      <c r="Q3" s="8" t="s">
        <v>6</v>
      </c>
      <c r="R3" s="8"/>
      <c r="S3" s="8"/>
      <c r="T3" s="8"/>
      <c r="U3" s="8"/>
      <c r="V3" s="8"/>
      <c r="W3" s="8" t="s">
        <v>62</v>
      </c>
      <c r="X3" s="8" t="s">
        <v>63</v>
      </c>
      <c r="Y3" s="8" t="s">
        <v>7</v>
      </c>
    </row>
    <row r="4" s="47" customFormat="1" ht="32" customHeight="1" spans="1:25">
      <c r="A4" s="8"/>
      <c r="B4" s="8" t="s">
        <v>3</v>
      </c>
      <c r="C4" s="8" t="s">
        <v>64</v>
      </c>
      <c r="D4" s="8" t="s">
        <v>65</v>
      </c>
      <c r="E4" s="8"/>
      <c r="F4" s="8"/>
      <c r="G4" s="8"/>
      <c r="H4" s="8"/>
      <c r="I4" s="8"/>
      <c r="J4" s="8" t="s">
        <v>66</v>
      </c>
      <c r="K4" s="8" t="s">
        <v>67</v>
      </c>
      <c r="L4" s="8"/>
      <c r="M4" s="8"/>
      <c r="N4" s="8" t="s">
        <v>68</v>
      </c>
      <c r="O4" s="8" t="s">
        <v>9</v>
      </c>
      <c r="P4" s="8"/>
      <c r="Q4" s="8" t="s">
        <v>69</v>
      </c>
      <c r="R4" s="8" t="s">
        <v>70</v>
      </c>
      <c r="S4" s="8" t="s">
        <v>12</v>
      </c>
      <c r="T4" s="8" t="s">
        <v>9</v>
      </c>
      <c r="U4" s="8"/>
      <c r="V4" s="8"/>
      <c r="W4" s="8"/>
      <c r="X4" s="8"/>
      <c r="Y4" s="8"/>
    </row>
    <row r="5" s="47" customFormat="1" ht="90" customHeight="1" spans="1:25">
      <c r="A5" s="8"/>
      <c r="B5" s="8"/>
      <c r="C5" s="8"/>
      <c r="D5" s="8"/>
      <c r="E5" s="8"/>
      <c r="F5" s="8"/>
      <c r="G5" s="8"/>
      <c r="H5" s="8"/>
      <c r="I5" s="8"/>
      <c r="J5" s="8"/>
      <c r="K5" s="8"/>
      <c r="L5" s="8"/>
      <c r="M5" s="8"/>
      <c r="N5" s="8"/>
      <c r="O5" s="8" t="s">
        <v>71</v>
      </c>
      <c r="P5" s="8" t="s">
        <v>72</v>
      </c>
      <c r="Q5" s="8"/>
      <c r="R5" s="8"/>
      <c r="S5" s="8"/>
      <c r="T5" s="8" t="s">
        <v>15</v>
      </c>
      <c r="U5" s="8" t="s">
        <v>16</v>
      </c>
      <c r="V5" s="8" t="s">
        <v>17</v>
      </c>
      <c r="W5" s="8"/>
      <c r="X5" s="8"/>
      <c r="Y5" s="8"/>
    </row>
    <row r="6" s="48" customFormat="1" ht="63" hidden="1" customHeight="1" spans="1:25">
      <c r="A6" s="8">
        <f>SUBTOTAL(103,$F$6:F6)</f>
        <v>0</v>
      </c>
      <c r="B6" s="8" t="s">
        <v>73</v>
      </c>
      <c r="C6" s="8" t="s">
        <v>74</v>
      </c>
      <c r="D6" s="8" t="s">
        <v>75</v>
      </c>
      <c r="E6" s="8" t="s">
        <v>76</v>
      </c>
      <c r="F6" s="8" t="s">
        <v>77</v>
      </c>
      <c r="G6" s="8" t="s">
        <v>78</v>
      </c>
      <c r="H6" s="8" t="s">
        <v>79</v>
      </c>
      <c r="I6" s="8" t="s">
        <v>77</v>
      </c>
      <c r="J6" s="8">
        <v>2025.3</v>
      </c>
      <c r="K6" s="8">
        <v>2025.12</v>
      </c>
      <c r="L6" s="8" t="s">
        <v>77</v>
      </c>
      <c r="M6" s="8" t="s">
        <v>80</v>
      </c>
      <c r="N6" s="8">
        <v>8.2</v>
      </c>
      <c r="O6" s="8">
        <v>5</v>
      </c>
      <c r="P6" s="8">
        <v>3.2</v>
      </c>
      <c r="Q6" s="8">
        <v>1</v>
      </c>
      <c r="R6" s="8">
        <v>50</v>
      </c>
      <c r="S6" s="8">
        <v>142</v>
      </c>
      <c r="T6" s="8">
        <v>0</v>
      </c>
      <c r="U6" s="8">
        <v>2</v>
      </c>
      <c r="V6" s="8">
        <v>2</v>
      </c>
      <c r="W6" s="8" t="s">
        <v>81</v>
      </c>
      <c r="X6" s="8" t="s">
        <v>82</v>
      </c>
      <c r="Y6" s="42"/>
    </row>
    <row r="7" s="49" customFormat="1" ht="63" hidden="1" customHeight="1" spans="1:25">
      <c r="A7" s="8">
        <f>SUBTOTAL(103,$F$6:F7)</f>
        <v>0</v>
      </c>
      <c r="B7" s="8" t="s">
        <v>73</v>
      </c>
      <c r="C7" s="8" t="s">
        <v>83</v>
      </c>
      <c r="D7" s="8" t="s">
        <v>84</v>
      </c>
      <c r="E7" s="8" t="s">
        <v>76</v>
      </c>
      <c r="F7" s="8" t="s">
        <v>85</v>
      </c>
      <c r="G7" s="8" t="s">
        <v>86</v>
      </c>
      <c r="H7" s="8" t="s">
        <v>79</v>
      </c>
      <c r="I7" s="8" t="s">
        <v>85</v>
      </c>
      <c r="J7" s="8">
        <v>2025.3</v>
      </c>
      <c r="K7" s="8">
        <v>2025.12</v>
      </c>
      <c r="L7" s="8" t="s">
        <v>85</v>
      </c>
      <c r="M7" s="8" t="s">
        <v>87</v>
      </c>
      <c r="N7" s="8">
        <v>4</v>
      </c>
      <c r="O7" s="8">
        <v>4</v>
      </c>
      <c r="P7" s="8">
        <v>0</v>
      </c>
      <c r="Q7" s="8">
        <v>1</v>
      </c>
      <c r="R7" s="8">
        <v>233</v>
      </c>
      <c r="S7" s="8">
        <v>233</v>
      </c>
      <c r="T7" s="8">
        <v>0</v>
      </c>
      <c r="U7" s="8">
        <v>20</v>
      </c>
      <c r="V7" s="8">
        <v>20</v>
      </c>
      <c r="W7" s="8" t="s">
        <v>88</v>
      </c>
      <c r="X7" s="8" t="s">
        <v>88</v>
      </c>
      <c r="Y7" s="42"/>
    </row>
    <row r="8" s="48" customFormat="1" ht="63" customHeight="1" spans="1:25">
      <c r="A8" s="8">
        <f>SUBTOTAL(103,$F$6:F8)</f>
        <v>1</v>
      </c>
      <c r="B8" s="8" t="s">
        <v>89</v>
      </c>
      <c r="C8" s="8" t="s">
        <v>90</v>
      </c>
      <c r="D8" s="8" t="s">
        <v>91</v>
      </c>
      <c r="E8" s="8" t="s">
        <v>76</v>
      </c>
      <c r="F8" s="8" t="s">
        <v>92</v>
      </c>
      <c r="G8" s="8" t="s">
        <v>93</v>
      </c>
      <c r="H8" s="8" t="s">
        <v>79</v>
      </c>
      <c r="I8" s="8" t="s">
        <v>92</v>
      </c>
      <c r="J8" s="8">
        <v>2025.3</v>
      </c>
      <c r="K8" s="8">
        <v>2025.12</v>
      </c>
      <c r="L8" s="8" t="s">
        <v>92</v>
      </c>
      <c r="M8" s="8" t="s">
        <v>94</v>
      </c>
      <c r="N8" s="8">
        <v>7</v>
      </c>
      <c r="O8" s="8">
        <v>7</v>
      </c>
      <c r="P8" s="8">
        <v>0</v>
      </c>
      <c r="Q8" s="8">
        <v>1</v>
      </c>
      <c r="R8" s="8">
        <v>40</v>
      </c>
      <c r="S8" s="8">
        <v>142</v>
      </c>
      <c r="T8" s="8">
        <v>0</v>
      </c>
      <c r="U8" s="8">
        <v>2</v>
      </c>
      <c r="V8" s="8">
        <v>2</v>
      </c>
      <c r="W8" s="8" t="s">
        <v>95</v>
      </c>
      <c r="X8" s="8" t="s">
        <v>95</v>
      </c>
      <c r="Y8" s="42"/>
    </row>
    <row r="9" s="48" customFormat="1" ht="71" hidden="1" customHeight="1" spans="1:25">
      <c r="A9" s="8">
        <f>SUBTOTAL(103,$F$6:F9)</f>
        <v>1</v>
      </c>
      <c r="B9" s="8" t="s">
        <v>73</v>
      </c>
      <c r="C9" s="8" t="s">
        <v>74</v>
      </c>
      <c r="D9" s="8" t="s">
        <v>75</v>
      </c>
      <c r="E9" s="8" t="s">
        <v>76</v>
      </c>
      <c r="F9" s="8" t="s">
        <v>92</v>
      </c>
      <c r="G9" s="8" t="s">
        <v>96</v>
      </c>
      <c r="H9" s="8" t="s">
        <v>92</v>
      </c>
      <c r="I9" s="8" t="s">
        <v>92</v>
      </c>
      <c r="J9" s="8">
        <v>2025.03</v>
      </c>
      <c r="K9" s="8">
        <v>2025.12</v>
      </c>
      <c r="L9" s="8" t="s">
        <v>92</v>
      </c>
      <c r="M9" s="8" t="s">
        <v>97</v>
      </c>
      <c r="N9" s="8">
        <v>18</v>
      </c>
      <c r="O9" s="8">
        <v>18</v>
      </c>
      <c r="P9" s="8">
        <v>0</v>
      </c>
      <c r="Q9" s="8">
        <v>1</v>
      </c>
      <c r="R9" s="8">
        <v>20</v>
      </c>
      <c r="S9" s="8">
        <v>90</v>
      </c>
      <c r="T9" s="8">
        <v>0</v>
      </c>
      <c r="U9" s="8">
        <v>3</v>
      </c>
      <c r="V9" s="8">
        <v>3</v>
      </c>
      <c r="W9" s="8" t="s">
        <v>81</v>
      </c>
      <c r="X9" s="8" t="s">
        <v>98</v>
      </c>
      <c r="Y9" s="42"/>
    </row>
    <row r="10" s="48" customFormat="1" ht="71" customHeight="1" spans="1:25">
      <c r="A10" s="8">
        <f>SUBTOTAL(103,$F$6:F10)</f>
        <v>2</v>
      </c>
      <c r="B10" s="8" t="s">
        <v>89</v>
      </c>
      <c r="C10" s="8" t="s">
        <v>99</v>
      </c>
      <c r="D10" s="8" t="s">
        <v>100</v>
      </c>
      <c r="E10" s="8" t="s">
        <v>76</v>
      </c>
      <c r="F10" s="8" t="s">
        <v>92</v>
      </c>
      <c r="G10" s="8" t="s">
        <v>101</v>
      </c>
      <c r="H10" s="8" t="s">
        <v>92</v>
      </c>
      <c r="I10" s="8" t="s">
        <v>92</v>
      </c>
      <c r="J10" s="8">
        <v>2025.03</v>
      </c>
      <c r="K10" s="8">
        <v>2025.12</v>
      </c>
      <c r="L10" s="8" t="s">
        <v>92</v>
      </c>
      <c r="M10" s="8" t="s">
        <v>102</v>
      </c>
      <c r="N10" s="8">
        <v>34</v>
      </c>
      <c r="O10" s="8">
        <v>34</v>
      </c>
      <c r="P10" s="8">
        <v>0</v>
      </c>
      <c r="Q10" s="8">
        <v>1</v>
      </c>
      <c r="R10" s="8">
        <v>180</v>
      </c>
      <c r="S10" s="8">
        <v>660</v>
      </c>
      <c r="T10" s="8">
        <v>0</v>
      </c>
      <c r="U10" s="8">
        <v>3</v>
      </c>
      <c r="V10" s="8">
        <v>3</v>
      </c>
      <c r="W10" s="8" t="s">
        <v>103</v>
      </c>
      <c r="X10" s="8" t="s">
        <v>104</v>
      </c>
      <c r="Y10" s="42"/>
    </row>
    <row r="11" s="48" customFormat="1" ht="71" customHeight="1" spans="1:25">
      <c r="A11" s="8">
        <f>SUBTOTAL(103,$F$6:F11)</f>
        <v>3</v>
      </c>
      <c r="B11" s="8" t="s">
        <v>89</v>
      </c>
      <c r="C11" s="8" t="s">
        <v>99</v>
      </c>
      <c r="D11" s="8" t="s">
        <v>100</v>
      </c>
      <c r="E11" s="8" t="s">
        <v>76</v>
      </c>
      <c r="F11" s="8" t="s">
        <v>105</v>
      </c>
      <c r="G11" s="8" t="s">
        <v>106</v>
      </c>
      <c r="H11" s="8" t="s">
        <v>79</v>
      </c>
      <c r="I11" s="8" t="s">
        <v>105</v>
      </c>
      <c r="J11" s="8" t="s">
        <v>107</v>
      </c>
      <c r="K11" s="8" t="s">
        <v>108</v>
      </c>
      <c r="L11" s="8" t="s">
        <v>109</v>
      </c>
      <c r="M11" s="8" t="s">
        <v>110</v>
      </c>
      <c r="N11" s="8">
        <v>46.8</v>
      </c>
      <c r="O11" s="8">
        <v>35</v>
      </c>
      <c r="P11" s="8">
        <v>11.8</v>
      </c>
      <c r="Q11" s="8">
        <v>1</v>
      </c>
      <c r="R11" s="8">
        <v>90</v>
      </c>
      <c r="S11" s="8">
        <v>200</v>
      </c>
      <c r="T11" s="8">
        <v>0</v>
      </c>
      <c r="U11" s="8">
        <v>10</v>
      </c>
      <c r="V11" s="8">
        <v>60</v>
      </c>
      <c r="W11" s="8" t="s">
        <v>111</v>
      </c>
      <c r="X11" s="8" t="s">
        <v>112</v>
      </c>
      <c r="Y11" s="42"/>
    </row>
    <row r="12" s="50" customFormat="1" ht="63" hidden="1" customHeight="1" spans="1:25">
      <c r="A12" s="56">
        <f>SUBTOTAL(103,$F$6:F12)</f>
        <v>3</v>
      </c>
      <c r="B12" s="57" t="s">
        <v>73</v>
      </c>
      <c r="C12" s="57" t="s">
        <v>74</v>
      </c>
      <c r="D12" s="57" t="s">
        <v>113</v>
      </c>
      <c r="E12" s="57" t="s">
        <v>76</v>
      </c>
      <c r="F12" s="57" t="s">
        <v>105</v>
      </c>
      <c r="G12" s="57" t="s">
        <v>114</v>
      </c>
      <c r="H12" s="57" t="s">
        <v>79</v>
      </c>
      <c r="I12" s="57" t="s">
        <v>105</v>
      </c>
      <c r="J12" s="57">
        <v>2025.1</v>
      </c>
      <c r="K12" s="57">
        <v>2025.12</v>
      </c>
      <c r="L12" s="57" t="s">
        <v>105</v>
      </c>
      <c r="M12" s="57" t="s">
        <v>115</v>
      </c>
      <c r="N12" s="57">
        <v>3.1</v>
      </c>
      <c r="O12" s="57">
        <v>3.1</v>
      </c>
      <c r="P12" s="57">
        <v>0</v>
      </c>
      <c r="Q12" s="57">
        <v>1</v>
      </c>
      <c r="R12" s="57">
        <v>4</v>
      </c>
      <c r="S12" s="57">
        <v>11</v>
      </c>
      <c r="T12" s="57">
        <v>0</v>
      </c>
      <c r="U12" s="57">
        <v>1</v>
      </c>
      <c r="V12" s="57">
        <v>4</v>
      </c>
      <c r="W12" s="57" t="s">
        <v>116</v>
      </c>
      <c r="X12" s="57" t="s">
        <v>117</v>
      </c>
      <c r="Y12" s="57"/>
    </row>
    <row r="13" s="51" customFormat="1" ht="90" customHeight="1" spans="1:25">
      <c r="A13" s="8">
        <f>SUBTOTAL(103,$F$6:F13)</f>
        <v>4</v>
      </c>
      <c r="B13" s="8" t="s">
        <v>89</v>
      </c>
      <c r="C13" s="8" t="s">
        <v>99</v>
      </c>
      <c r="D13" s="8" t="s">
        <v>100</v>
      </c>
      <c r="E13" s="8" t="s">
        <v>76</v>
      </c>
      <c r="F13" s="8" t="s">
        <v>118</v>
      </c>
      <c r="G13" s="8" t="s">
        <v>119</v>
      </c>
      <c r="H13" s="8" t="s">
        <v>79</v>
      </c>
      <c r="I13" s="8" t="s">
        <v>118</v>
      </c>
      <c r="J13" s="8">
        <v>2025.9</v>
      </c>
      <c r="K13" s="8">
        <v>2025.12</v>
      </c>
      <c r="L13" s="8" t="s">
        <v>118</v>
      </c>
      <c r="M13" s="58" t="s">
        <v>120</v>
      </c>
      <c r="N13" s="8">
        <v>77.3</v>
      </c>
      <c r="O13" s="8">
        <v>20</v>
      </c>
      <c r="P13" s="8">
        <v>57.3</v>
      </c>
      <c r="Q13" s="8">
        <v>1</v>
      </c>
      <c r="R13" s="8">
        <v>198</v>
      </c>
      <c r="S13" s="8">
        <v>642</v>
      </c>
      <c r="T13" s="8">
        <v>0</v>
      </c>
      <c r="U13" s="8">
        <v>5</v>
      </c>
      <c r="V13" s="8">
        <v>5</v>
      </c>
      <c r="W13" s="8" t="s">
        <v>121</v>
      </c>
      <c r="X13" s="8" t="s">
        <v>122</v>
      </c>
      <c r="Y13" s="42"/>
    </row>
    <row r="14" s="47" customFormat="1" ht="90" customHeight="1" spans="1:25">
      <c r="A14" s="8">
        <f>SUBTOTAL(103,$F$6:F14)</f>
        <v>5</v>
      </c>
      <c r="B14" s="8" t="s">
        <v>89</v>
      </c>
      <c r="C14" s="8" t="s">
        <v>99</v>
      </c>
      <c r="D14" s="8" t="s">
        <v>100</v>
      </c>
      <c r="E14" s="8" t="s">
        <v>76</v>
      </c>
      <c r="F14" s="8" t="s">
        <v>118</v>
      </c>
      <c r="G14" s="8" t="s">
        <v>123</v>
      </c>
      <c r="H14" s="8" t="s">
        <v>79</v>
      </c>
      <c r="I14" s="8" t="s">
        <v>118</v>
      </c>
      <c r="J14" s="8">
        <v>2025.03</v>
      </c>
      <c r="K14" s="8">
        <v>2025.12</v>
      </c>
      <c r="L14" s="8" t="s">
        <v>118</v>
      </c>
      <c r="M14" s="8" t="s">
        <v>102</v>
      </c>
      <c r="N14" s="8">
        <v>15</v>
      </c>
      <c r="O14" s="8">
        <v>15</v>
      </c>
      <c r="P14" s="8">
        <v>0</v>
      </c>
      <c r="Q14" s="8">
        <v>1</v>
      </c>
      <c r="R14" s="8">
        <v>140</v>
      </c>
      <c r="S14" s="8">
        <v>520</v>
      </c>
      <c r="T14" s="8">
        <v>0</v>
      </c>
      <c r="U14" s="8">
        <v>3</v>
      </c>
      <c r="V14" s="8">
        <v>3</v>
      </c>
      <c r="W14" s="8" t="s">
        <v>103</v>
      </c>
      <c r="X14" s="8" t="s">
        <v>104</v>
      </c>
      <c r="Y14" s="42"/>
    </row>
    <row r="15" s="47" customFormat="1" ht="90" customHeight="1" spans="1:25">
      <c r="A15" s="8">
        <f>SUBTOTAL(103,$F$6:F15)</f>
        <v>6</v>
      </c>
      <c r="B15" s="8" t="s">
        <v>89</v>
      </c>
      <c r="C15" s="8" t="s">
        <v>99</v>
      </c>
      <c r="D15" s="8" t="s">
        <v>100</v>
      </c>
      <c r="E15" s="8" t="s">
        <v>76</v>
      </c>
      <c r="F15" s="8" t="s">
        <v>124</v>
      </c>
      <c r="G15" s="8" t="s">
        <v>125</v>
      </c>
      <c r="H15" s="8" t="s">
        <v>79</v>
      </c>
      <c r="I15" s="8" t="s">
        <v>124</v>
      </c>
      <c r="J15" s="8">
        <v>2025.03</v>
      </c>
      <c r="K15" s="8">
        <v>2025.12</v>
      </c>
      <c r="L15" s="8" t="s">
        <v>124</v>
      </c>
      <c r="M15" s="8" t="s">
        <v>102</v>
      </c>
      <c r="N15" s="8">
        <v>25</v>
      </c>
      <c r="O15" s="8">
        <v>25</v>
      </c>
      <c r="P15" s="8">
        <v>0</v>
      </c>
      <c r="Q15" s="8">
        <v>1</v>
      </c>
      <c r="R15" s="8">
        <v>110</v>
      </c>
      <c r="S15" s="8">
        <v>452</v>
      </c>
      <c r="T15" s="8">
        <v>0</v>
      </c>
      <c r="U15" s="8">
        <v>3</v>
      </c>
      <c r="V15" s="8">
        <v>3</v>
      </c>
      <c r="W15" s="8" t="s">
        <v>103</v>
      </c>
      <c r="X15" s="8" t="s">
        <v>104</v>
      </c>
      <c r="Y15" s="42"/>
    </row>
    <row r="16" s="47" customFormat="1" ht="90" customHeight="1" spans="1:25">
      <c r="A16" s="8">
        <f>SUBTOTAL(103,$F$6:F16)</f>
        <v>7</v>
      </c>
      <c r="B16" s="8" t="s">
        <v>89</v>
      </c>
      <c r="C16" s="8" t="s">
        <v>99</v>
      </c>
      <c r="D16" s="8" t="s">
        <v>100</v>
      </c>
      <c r="E16" s="8" t="s">
        <v>76</v>
      </c>
      <c r="F16" s="8" t="s">
        <v>124</v>
      </c>
      <c r="G16" s="8" t="s">
        <v>126</v>
      </c>
      <c r="H16" s="8" t="s">
        <v>79</v>
      </c>
      <c r="I16" s="8" t="s">
        <v>124</v>
      </c>
      <c r="J16" s="8">
        <v>2025.03</v>
      </c>
      <c r="K16" s="8">
        <v>2025.12</v>
      </c>
      <c r="L16" s="8" t="s">
        <v>124</v>
      </c>
      <c r="M16" s="8" t="s">
        <v>102</v>
      </c>
      <c r="N16" s="8">
        <v>20</v>
      </c>
      <c r="O16" s="8">
        <v>20</v>
      </c>
      <c r="P16" s="8">
        <v>0</v>
      </c>
      <c r="Q16" s="8">
        <v>1</v>
      </c>
      <c r="R16" s="8">
        <v>80</v>
      </c>
      <c r="S16" s="8">
        <v>310</v>
      </c>
      <c r="T16" s="8">
        <v>0</v>
      </c>
      <c r="U16" s="8">
        <v>3</v>
      </c>
      <c r="V16" s="8">
        <v>3</v>
      </c>
      <c r="W16" s="8" t="s">
        <v>103</v>
      </c>
      <c r="X16" s="8" t="s">
        <v>104</v>
      </c>
      <c r="Y16" s="42"/>
    </row>
    <row r="17" s="50" customFormat="1" ht="76" customHeight="1" spans="1:25">
      <c r="A17" s="8">
        <f>SUBTOTAL(103,$F$6:F17)</f>
        <v>8</v>
      </c>
      <c r="B17" s="8" t="s">
        <v>89</v>
      </c>
      <c r="C17" s="8" t="s">
        <v>99</v>
      </c>
      <c r="D17" s="8" t="s">
        <v>100</v>
      </c>
      <c r="E17" s="8" t="s">
        <v>76</v>
      </c>
      <c r="F17" s="8" t="s">
        <v>127</v>
      </c>
      <c r="G17" s="8" t="s">
        <v>128</v>
      </c>
      <c r="H17" s="8" t="s">
        <v>79</v>
      </c>
      <c r="I17" s="8" t="s">
        <v>127</v>
      </c>
      <c r="J17" s="8">
        <v>2025.03</v>
      </c>
      <c r="K17" s="8">
        <v>2025.12</v>
      </c>
      <c r="L17" s="8" t="s">
        <v>127</v>
      </c>
      <c r="M17" s="8" t="s">
        <v>129</v>
      </c>
      <c r="N17" s="8">
        <v>10</v>
      </c>
      <c r="O17" s="8">
        <v>10</v>
      </c>
      <c r="P17" s="8">
        <v>0</v>
      </c>
      <c r="Q17" s="8">
        <v>6</v>
      </c>
      <c r="R17" s="8">
        <v>40</v>
      </c>
      <c r="S17" s="8">
        <v>170</v>
      </c>
      <c r="T17" s="8">
        <v>0</v>
      </c>
      <c r="U17" s="8">
        <v>40</v>
      </c>
      <c r="V17" s="8">
        <v>40</v>
      </c>
      <c r="W17" s="8" t="s">
        <v>116</v>
      </c>
      <c r="X17" s="8" t="s">
        <v>117</v>
      </c>
      <c r="Y17" s="42"/>
    </row>
    <row r="18" s="47" customFormat="1" ht="99" customHeight="1" spans="1:25">
      <c r="A18" s="8">
        <f>SUBTOTAL(103,$F$6:F18)</f>
        <v>9</v>
      </c>
      <c r="B18" s="8" t="s">
        <v>89</v>
      </c>
      <c r="C18" s="8" t="s">
        <v>130</v>
      </c>
      <c r="D18" s="8" t="s">
        <v>131</v>
      </c>
      <c r="E18" s="8" t="s">
        <v>76</v>
      </c>
      <c r="F18" s="8" t="s">
        <v>132</v>
      </c>
      <c r="G18" s="8" t="s">
        <v>133</v>
      </c>
      <c r="H18" s="8" t="s">
        <v>79</v>
      </c>
      <c r="I18" s="8" t="s">
        <v>134</v>
      </c>
      <c r="J18" s="8">
        <v>2025.03</v>
      </c>
      <c r="K18" s="8">
        <v>2025.12</v>
      </c>
      <c r="L18" s="8" t="s">
        <v>132</v>
      </c>
      <c r="M18" s="8" t="s">
        <v>135</v>
      </c>
      <c r="N18" s="8">
        <v>27.665</v>
      </c>
      <c r="O18" s="8">
        <v>23</v>
      </c>
      <c r="P18" s="8">
        <v>4.665</v>
      </c>
      <c r="Q18" s="8">
        <v>1</v>
      </c>
      <c r="R18" s="8">
        <v>168</v>
      </c>
      <c r="S18" s="8">
        <v>465</v>
      </c>
      <c r="T18" s="8">
        <v>0</v>
      </c>
      <c r="U18" s="8">
        <v>6</v>
      </c>
      <c r="V18" s="8">
        <v>18</v>
      </c>
      <c r="W18" s="8" t="s">
        <v>103</v>
      </c>
      <c r="X18" s="8" t="s">
        <v>104</v>
      </c>
      <c r="Y18" s="42"/>
    </row>
    <row r="19" customFormat="1" ht="85" hidden="1" customHeight="1" spans="1:25">
      <c r="A19" s="8">
        <f>SUBTOTAL(103,$F$6:F19)</f>
        <v>9</v>
      </c>
      <c r="B19" s="8" t="s">
        <v>73</v>
      </c>
      <c r="C19" s="8" t="s">
        <v>74</v>
      </c>
      <c r="D19" s="8" t="s">
        <v>136</v>
      </c>
      <c r="E19" s="10" t="s">
        <v>137</v>
      </c>
      <c r="F19" s="42" t="s">
        <v>138</v>
      </c>
      <c r="G19" s="8" t="s">
        <v>139</v>
      </c>
      <c r="H19" s="8" t="s">
        <v>140</v>
      </c>
      <c r="I19" s="42" t="s">
        <v>138</v>
      </c>
      <c r="J19" s="42">
        <v>2025.08</v>
      </c>
      <c r="K19" s="42">
        <v>2025.12</v>
      </c>
      <c r="L19" s="8" t="s">
        <v>138</v>
      </c>
      <c r="M19" s="8" t="s">
        <v>141</v>
      </c>
      <c r="N19" s="42">
        <v>10</v>
      </c>
      <c r="O19" s="42">
        <v>10</v>
      </c>
      <c r="P19" s="42">
        <v>0</v>
      </c>
      <c r="Q19" s="8">
        <v>1</v>
      </c>
      <c r="R19" s="8">
        <v>210</v>
      </c>
      <c r="S19" s="8">
        <v>650</v>
      </c>
      <c r="T19" s="8">
        <v>0</v>
      </c>
      <c r="U19" s="8">
        <v>30</v>
      </c>
      <c r="V19" s="8">
        <v>92</v>
      </c>
      <c r="W19" s="8" t="s">
        <v>121</v>
      </c>
      <c r="X19" s="8" t="s">
        <v>142</v>
      </c>
      <c r="Y19" s="42"/>
    </row>
    <row r="20" customFormat="1" ht="70" hidden="1" customHeight="1" spans="1:25">
      <c r="A20" s="8">
        <f>SUBTOTAL(103,$F$6:F20)</f>
        <v>9</v>
      </c>
      <c r="B20" s="8" t="s">
        <v>73</v>
      </c>
      <c r="C20" s="8" t="s">
        <v>74</v>
      </c>
      <c r="D20" s="8" t="s">
        <v>136</v>
      </c>
      <c r="E20" s="10" t="s">
        <v>137</v>
      </c>
      <c r="F20" s="42" t="s">
        <v>143</v>
      </c>
      <c r="G20" s="8" t="s">
        <v>144</v>
      </c>
      <c r="H20" s="8" t="s">
        <v>140</v>
      </c>
      <c r="I20" s="42" t="s">
        <v>143</v>
      </c>
      <c r="J20" s="42">
        <v>2025.08</v>
      </c>
      <c r="K20" s="42">
        <v>2025.12</v>
      </c>
      <c r="L20" s="42" t="s">
        <v>143</v>
      </c>
      <c r="M20" s="8" t="s">
        <v>145</v>
      </c>
      <c r="N20" s="42">
        <v>5</v>
      </c>
      <c r="O20" s="42">
        <v>5</v>
      </c>
      <c r="P20" s="42">
        <v>0</v>
      </c>
      <c r="Q20" s="10">
        <v>1</v>
      </c>
      <c r="R20" s="8">
        <v>65</v>
      </c>
      <c r="S20" s="8">
        <v>256</v>
      </c>
      <c r="T20" s="8">
        <v>1</v>
      </c>
      <c r="U20" s="8">
        <v>10</v>
      </c>
      <c r="V20" s="8">
        <v>24</v>
      </c>
      <c r="W20" s="8" t="s">
        <v>121</v>
      </c>
      <c r="X20" s="8" t="s">
        <v>142</v>
      </c>
      <c r="Y20" s="42"/>
    </row>
    <row r="21" customFormat="1" ht="107" customHeight="1" spans="1:25">
      <c r="A21" s="8">
        <f>SUBTOTAL(103,$F$6:F21)</f>
        <v>10</v>
      </c>
      <c r="B21" s="8" t="s">
        <v>89</v>
      </c>
      <c r="C21" s="8" t="s">
        <v>130</v>
      </c>
      <c r="D21" s="8" t="s">
        <v>131</v>
      </c>
      <c r="E21" s="10" t="s">
        <v>137</v>
      </c>
      <c r="F21" s="42" t="s">
        <v>146</v>
      </c>
      <c r="G21" s="8" t="s">
        <v>147</v>
      </c>
      <c r="H21" s="42" t="s">
        <v>79</v>
      </c>
      <c r="I21" s="42" t="s">
        <v>146</v>
      </c>
      <c r="J21" s="42">
        <v>2025.08</v>
      </c>
      <c r="K21" s="42">
        <v>2025.12</v>
      </c>
      <c r="L21" s="42" t="s">
        <v>146</v>
      </c>
      <c r="M21" s="8" t="s">
        <v>148</v>
      </c>
      <c r="N21" s="42">
        <v>10</v>
      </c>
      <c r="O21" s="42">
        <v>10</v>
      </c>
      <c r="P21" s="42">
        <v>0</v>
      </c>
      <c r="Q21" s="10">
        <v>1</v>
      </c>
      <c r="R21" s="8">
        <v>80</v>
      </c>
      <c r="S21" s="8">
        <v>245</v>
      </c>
      <c r="T21" s="8">
        <v>0</v>
      </c>
      <c r="U21" s="8">
        <v>10</v>
      </c>
      <c r="V21" s="8">
        <v>36</v>
      </c>
      <c r="W21" s="8" t="s">
        <v>149</v>
      </c>
      <c r="X21" s="8" t="s">
        <v>150</v>
      </c>
      <c r="Y21" s="42"/>
    </row>
    <row r="22" customFormat="1" ht="100" hidden="1" customHeight="1" spans="1:25">
      <c r="A22" s="8">
        <f>SUBTOTAL(103,$F$6:F22)</f>
        <v>10</v>
      </c>
      <c r="B22" s="8" t="s">
        <v>73</v>
      </c>
      <c r="C22" s="8" t="s">
        <v>74</v>
      </c>
      <c r="D22" s="8" t="s">
        <v>136</v>
      </c>
      <c r="E22" s="10" t="s">
        <v>137</v>
      </c>
      <c r="F22" s="42" t="s">
        <v>151</v>
      </c>
      <c r="G22" s="8" t="s">
        <v>152</v>
      </c>
      <c r="H22" s="8" t="s">
        <v>140</v>
      </c>
      <c r="I22" s="42" t="s">
        <v>151</v>
      </c>
      <c r="J22" s="42">
        <v>2025.08</v>
      </c>
      <c r="K22" s="42">
        <v>2025.12</v>
      </c>
      <c r="L22" s="42" t="s">
        <v>151</v>
      </c>
      <c r="M22" s="8" t="s">
        <v>153</v>
      </c>
      <c r="N22" s="42">
        <v>10</v>
      </c>
      <c r="O22" s="42">
        <v>10</v>
      </c>
      <c r="P22" s="42">
        <v>0</v>
      </c>
      <c r="Q22" s="10">
        <v>1</v>
      </c>
      <c r="R22" s="8">
        <v>40</v>
      </c>
      <c r="S22" s="8">
        <v>122</v>
      </c>
      <c r="T22" s="8">
        <v>0</v>
      </c>
      <c r="U22" s="8">
        <v>5</v>
      </c>
      <c r="V22" s="8">
        <v>12</v>
      </c>
      <c r="W22" s="8" t="s">
        <v>121</v>
      </c>
      <c r="X22" s="8" t="s">
        <v>142</v>
      </c>
      <c r="Y22" s="42"/>
    </row>
    <row r="23" customFormat="1" ht="83" hidden="1" customHeight="1" spans="1:25">
      <c r="A23" s="8">
        <f>SUBTOTAL(103,$F$6:F23)</f>
        <v>10</v>
      </c>
      <c r="B23" s="8" t="s">
        <v>73</v>
      </c>
      <c r="C23" s="8" t="s">
        <v>74</v>
      </c>
      <c r="D23" s="8" t="s">
        <v>136</v>
      </c>
      <c r="E23" s="10" t="s">
        <v>137</v>
      </c>
      <c r="F23" s="42" t="s">
        <v>151</v>
      </c>
      <c r="G23" s="8" t="s">
        <v>154</v>
      </c>
      <c r="H23" s="8" t="s">
        <v>140</v>
      </c>
      <c r="I23" s="42" t="s">
        <v>151</v>
      </c>
      <c r="J23" s="42">
        <v>2025.08</v>
      </c>
      <c r="K23" s="42">
        <v>2025.12</v>
      </c>
      <c r="L23" s="42" t="s">
        <v>151</v>
      </c>
      <c r="M23" s="8" t="s">
        <v>155</v>
      </c>
      <c r="N23" s="42">
        <v>10</v>
      </c>
      <c r="O23" s="42">
        <v>10</v>
      </c>
      <c r="P23" s="42">
        <v>0</v>
      </c>
      <c r="Q23" s="10">
        <v>1</v>
      </c>
      <c r="R23" s="8">
        <v>40</v>
      </c>
      <c r="S23" s="8">
        <v>122</v>
      </c>
      <c r="T23" s="8">
        <v>0</v>
      </c>
      <c r="U23" s="8">
        <v>5</v>
      </c>
      <c r="V23" s="8">
        <v>12</v>
      </c>
      <c r="W23" s="8" t="s">
        <v>121</v>
      </c>
      <c r="X23" s="8" t="s">
        <v>142</v>
      </c>
      <c r="Y23" s="42"/>
    </row>
    <row r="24" customFormat="1" ht="70" customHeight="1" spans="1:25">
      <c r="A24" s="8">
        <f>SUBTOTAL(103,$F$6:F24)</f>
        <v>11</v>
      </c>
      <c r="B24" s="8" t="s">
        <v>89</v>
      </c>
      <c r="C24" s="8" t="s">
        <v>130</v>
      </c>
      <c r="D24" s="8" t="s">
        <v>131</v>
      </c>
      <c r="E24" s="10" t="s">
        <v>137</v>
      </c>
      <c r="F24" s="42" t="s">
        <v>156</v>
      </c>
      <c r="G24" s="8" t="s">
        <v>157</v>
      </c>
      <c r="H24" s="42" t="s">
        <v>158</v>
      </c>
      <c r="I24" s="42" t="s">
        <v>156</v>
      </c>
      <c r="J24" s="42">
        <v>2025.08</v>
      </c>
      <c r="K24" s="42">
        <v>2025.12</v>
      </c>
      <c r="L24" s="42" t="s">
        <v>156</v>
      </c>
      <c r="M24" s="8" t="s">
        <v>159</v>
      </c>
      <c r="N24" s="42">
        <v>10</v>
      </c>
      <c r="O24" s="42">
        <v>10</v>
      </c>
      <c r="P24" s="42">
        <v>0</v>
      </c>
      <c r="Q24" s="8">
        <v>1</v>
      </c>
      <c r="R24" s="8">
        <v>256</v>
      </c>
      <c r="S24" s="8">
        <v>875</v>
      </c>
      <c r="T24" s="8">
        <v>0</v>
      </c>
      <c r="U24" s="8">
        <v>10</v>
      </c>
      <c r="V24" s="8">
        <v>41</v>
      </c>
      <c r="W24" s="8" t="s">
        <v>149</v>
      </c>
      <c r="X24" s="8" t="s">
        <v>150</v>
      </c>
      <c r="Y24" s="42"/>
    </row>
    <row r="25" customFormat="1" ht="70" hidden="1" customHeight="1" spans="1:25">
      <c r="A25" s="8">
        <f>SUBTOTAL(103,$F$6:F25)</f>
        <v>11</v>
      </c>
      <c r="B25" s="8" t="s">
        <v>73</v>
      </c>
      <c r="C25" s="8" t="s">
        <v>74</v>
      </c>
      <c r="D25" s="8" t="s">
        <v>75</v>
      </c>
      <c r="E25" s="10" t="s">
        <v>137</v>
      </c>
      <c r="F25" s="42" t="s">
        <v>143</v>
      </c>
      <c r="G25" s="8" t="s">
        <v>160</v>
      </c>
      <c r="H25" s="42" t="s">
        <v>161</v>
      </c>
      <c r="I25" s="42" t="s">
        <v>143</v>
      </c>
      <c r="J25" s="42">
        <v>2025.08</v>
      </c>
      <c r="K25" s="42">
        <v>2025.12</v>
      </c>
      <c r="L25" s="42" t="s">
        <v>143</v>
      </c>
      <c r="M25" s="8" t="s">
        <v>162</v>
      </c>
      <c r="N25" s="42">
        <v>37</v>
      </c>
      <c r="O25" s="42">
        <v>37</v>
      </c>
      <c r="P25" s="42">
        <v>0</v>
      </c>
      <c r="Q25" s="8">
        <v>1</v>
      </c>
      <c r="R25" s="8">
        <v>156</v>
      </c>
      <c r="S25" s="8">
        <v>733</v>
      </c>
      <c r="T25" s="8">
        <v>1</v>
      </c>
      <c r="U25" s="8">
        <v>26</v>
      </c>
      <c r="V25" s="8">
        <v>92</v>
      </c>
      <c r="W25" s="8" t="s">
        <v>121</v>
      </c>
      <c r="X25" s="8" t="s">
        <v>163</v>
      </c>
      <c r="Y25" s="42"/>
    </row>
    <row r="26" customFormat="1" ht="70" hidden="1" customHeight="1" spans="1:25">
      <c r="A26" s="8">
        <f>SUBTOTAL(103,$F$6:F26)</f>
        <v>11</v>
      </c>
      <c r="B26" s="8" t="s">
        <v>73</v>
      </c>
      <c r="C26" s="8" t="s">
        <v>74</v>
      </c>
      <c r="D26" s="8" t="s">
        <v>75</v>
      </c>
      <c r="E26" s="10" t="s">
        <v>137</v>
      </c>
      <c r="F26" s="42" t="s">
        <v>164</v>
      </c>
      <c r="G26" s="8" t="s">
        <v>165</v>
      </c>
      <c r="H26" s="42" t="s">
        <v>79</v>
      </c>
      <c r="I26" s="42" t="s">
        <v>164</v>
      </c>
      <c r="J26" s="42">
        <v>2025.08</v>
      </c>
      <c r="K26" s="42">
        <v>2025.12</v>
      </c>
      <c r="L26" s="42" t="s">
        <v>164</v>
      </c>
      <c r="M26" s="8" t="s">
        <v>166</v>
      </c>
      <c r="N26" s="42">
        <v>37</v>
      </c>
      <c r="O26" s="42">
        <v>37</v>
      </c>
      <c r="P26" s="42">
        <v>0</v>
      </c>
      <c r="Q26" s="8">
        <v>1</v>
      </c>
      <c r="R26" s="8">
        <v>128</v>
      </c>
      <c r="S26" s="8">
        <v>326</v>
      </c>
      <c r="T26" s="8">
        <v>1</v>
      </c>
      <c r="U26" s="8">
        <v>52</v>
      </c>
      <c r="V26" s="8">
        <v>168</v>
      </c>
      <c r="W26" s="8" t="s">
        <v>121</v>
      </c>
      <c r="X26" s="8" t="s">
        <v>163</v>
      </c>
      <c r="Y26" s="42"/>
    </row>
    <row r="27" customFormat="1" ht="113" customHeight="1" spans="1:25">
      <c r="A27" s="8">
        <f>SUBTOTAL(103,$F$6:F27)</f>
        <v>12</v>
      </c>
      <c r="B27" s="8" t="s">
        <v>89</v>
      </c>
      <c r="C27" s="10" t="s">
        <v>90</v>
      </c>
      <c r="D27" s="10" t="s">
        <v>167</v>
      </c>
      <c r="E27" s="10" t="s">
        <v>137</v>
      </c>
      <c r="F27" s="42" t="s">
        <v>164</v>
      </c>
      <c r="G27" s="8" t="s">
        <v>168</v>
      </c>
      <c r="H27" s="10" t="s">
        <v>169</v>
      </c>
      <c r="I27" s="42" t="s">
        <v>164</v>
      </c>
      <c r="J27" s="42">
        <v>2025.08</v>
      </c>
      <c r="K27" s="42">
        <v>2025.12</v>
      </c>
      <c r="L27" s="42" t="s">
        <v>164</v>
      </c>
      <c r="M27" s="10" t="s">
        <v>170</v>
      </c>
      <c r="N27" s="42">
        <v>90</v>
      </c>
      <c r="O27" s="42">
        <v>90</v>
      </c>
      <c r="P27" s="42">
        <v>0</v>
      </c>
      <c r="Q27" s="10">
        <v>1</v>
      </c>
      <c r="R27" s="10">
        <v>128</v>
      </c>
      <c r="S27" s="10">
        <v>1881</v>
      </c>
      <c r="T27" s="10">
        <v>1</v>
      </c>
      <c r="U27" s="10">
        <v>75</v>
      </c>
      <c r="V27" s="10">
        <v>218</v>
      </c>
      <c r="W27" s="10" t="s">
        <v>171</v>
      </c>
      <c r="X27" s="10" t="s">
        <v>172</v>
      </c>
      <c r="Y27" s="42"/>
    </row>
    <row r="28" customFormat="1" ht="100" customHeight="1" spans="1:25">
      <c r="A28" s="8">
        <f>SUBTOTAL(103,$F$6:F28)</f>
        <v>13</v>
      </c>
      <c r="B28" s="8" t="s">
        <v>89</v>
      </c>
      <c r="C28" s="10" t="s">
        <v>90</v>
      </c>
      <c r="D28" s="10" t="s">
        <v>167</v>
      </c>
      <c r="E28" s="10" t="s">
        <v>137</v>
      </c>
      <c r="F28" s="42" t="s">
        <v>143</v>
      </c>
      <c r="G28" s="8" t="s">
        <v>173</v>
      </c>
      <c r="H28" s="10" t="s">
        <v>169</v>
      </c>
      <c r="I28" s="42" t="s">
        <v>143</v>
      </c>
      <c r="J28" s="42">
        <v>2025.08</v>
      </c>
      <c r="K28" s="42">
        <v>2025.12</v>
      </c>
      <c r="L28" s="42" t="s">
        <v>143</v>
      </c>
      <c r="M28" s="10" t="s">
        <v>170</v>
      </c>
      <c r="N28" s="42">
        <v>60</v>
      </c>
      <c r="O28" s="42">
        <v>60</v>
      </c>
      <c r="P28" s="42">
        <v>0</v>
      </c>
      <c r="Q28" s="10">
        <v>1</v>
      </c>
      <c r="R28" s="10">
        <v>560</v>
      </c>
      <c r="S28" s="10">
        <v>2600</v>
      </c>
      <c r="T28" s="10">
        <v>1</v>
      </c>
      <c r="U28" s="10">
        <v>67</v>
      </c>
      <c r="V28" s="10">
        <v>223</v>
      </c>
      <c r="W28" s="10" t="s">
        <v>171</v>
      </c>
      <c r="X28" s="10" t="s">
        <v>172</v>
      </c>
      <c r="Y28" s="42"/>
    </row>
    <row r="29" customFormat="1" ht="101" customHeight="1" spans="1:25">
      <c r="A29" s="8">
        <f>SUBTOTAL(103,$F$6:F29)</f>
        <v>14</v>
      </c>
      <c r="B29" s="8" t="s">
        <v>89</v>
      </c>
      <c r="C29" s="10" t="s">
        <v>90</v>
      </c>
      <c r="D29" s="10" t="s">
        <v>167</v>
      </c>
      <c r="E29" s="10" t="s">
        <v>137</v>
      </c>
      <c r="F29" s="42" t="s">
        <v>143</v>
      </c>
      <c r="G29" s="8" t="s">
        <v>174</v>
      </c>
      <c r="H29" s="10" t="s">
        <v>169</v>
      </c>
      <c r="I29" s="42" t="s">
        <v>143</v>
      </c>
      <c r="J29" s="42">
        <v>2025.08</v>
      </c>
      <c r="K29" s="42">
        <v>2025.12</v>
      </c>
      <c r="L29" s="42" t="s">
        <v>143</v>
      </c>
      <c r="M29" s="10" t="s">
        <v>170</v>
      </c>
      <c r="N29" s="42">
        <v>30</v>
      </c>
      <c r="O29" s="42">
        <v>30</v>
      </c>
      <c r="P29" s="42">
        <v>0</v>
      </c>
      <c r="Q29" s="10">
        <v>1</v>
      </c>
      <c r="R29" s="10">
        <v>560</v>
      </c>
      <c r="S29" s="10">
        <v>2600</v>
      </c>
      <c r="T29" s="10">
        <v>1</v>
      </c>
      <c r="U29" s="10">
        <v>67</v>
      </c>
      <c r="V29" s="10">
        <v>223</v>
      </c>
      <c r="W29" s="10" t="s">
        <v>171</v>
      </c>
      <c r="X29" s="10" t="s">
        <v>172</v>
      </c>
      <c r="Y29" s="42"/>
    </row>
    <row r="30" customFormat="1" ht="85" customHeight="1" spans="1:25">
      <c r="A30" s="8">
        <f>SUBTOTAL(103,$F$6:F30)</f>
        <v>15</v>
      </c>
      <c r="B30" s="8" t="s">
        <v>89</v>
      </c>
      <c r="C30" s="8" t="s">
        <v>99</v>
      </c>
      <c r="D30" s="8" t="s">
        <v>100</v>
      </c>
      <c r="E30" s="8" t="s">
        <v>137</v>
      </c>
      <c r="F30" s="8" t="s">
        <v>137</v>
      </c>
      <c r="G30" s="8" t="s">
        <v>175</v>
      </c>
      <c r="H30" s="8" t="s">
        <v>169</v>
      </c>
      <c r="I30" s="8" t="s">
        <v>137</v>
      </c>
      <c r="J30" s="59">
        <v>2025.08</v>
      </c>
      <c r="K30" s="42">
        <v>2025.12</v>
      </c>
      <c r="L30" s="8" t="s">
        <v>137</v>
      </c>
      <c r="M30" s="8" t="s">
        <v>176</v>
      </c>
      <c r="N30" s="42">
        <v>24.17</v>
      </c>
      <c r="O30" s="42">
        <v>24.17</v>
      </c>
      <c r="P30" s="42">
        <v>0</v>
      </c>
      <c r="Q30" s="42">
        <v>11</v>
      </c>
      <c r="R30" s="42">
        <v>102</v>
      </c>
      <c r="S30" s="42">
        <v>204</v>
      </c>
      <c r="T30" s="42">
        <v>2</v>
      </c>
      <c r="U30" s="42">
        <v>102</v>
      </c>
      <c r="V30" s="42">
        <v>204</v>
      </c>
      <c r="W30" s="8" t="s">
        <v>121</v>
      </c>
      <c r="X30" s="8" t="s">
        <v>142</v>
      </c>
      <c r="Y30" s="8"/>
    </row>
    <row r="31" customFormat="1" ht="109" hidden="1" customHeight="1" spans="1:25">
      <c r="A31" s="8">
        <f>SUBTOTAL(103,$F$6:F31)</f>
        <v>15</v>
      </c>
      <c r="B31" s="8" t="s">
        <v>73</v>
      </c>
      <c r="C31" s="8" t="s">
        <v>83</v>
      </c>
      <c r="D31" s="8" t="s">
        <v>177</v>
      </c>
      <c r="E31" s="8" t="s">
        <v>137</v>
      </c>
      <c r="F31" s="8" t="s">
        <v>178</v>
      </c>
      <c r="G31" s="8" t="s">
        <v>179</v>
      </c>
      <c r="H31" s="8" t="s">
        <v>180</v>
      </c>
      <c r="I31" s="8" t="s">
        <v>178</v>
      </c>
      <c r="J31" s="59">
        <v>2025.01</v>
      </c>
      <c r="K31" s="42">
        <v>2025.12</v>
      </c>
      <c r="L31" s="8" t="s">
        <v>178</v>
      </c>
      <c r="M31" s="8" t="s">
        <v>181</v>
      </c>
      <c r="N31" s="42">
        <v>3</v>
      </c>
      <c r="O31" s="42">
        <v>3</v>
      </c>
      <c r="P31" s="42">
        <v>0</v>
      </c>
      <c r="Q31" s="42">
        <v>1</v>
      </c>
      <c r="R31" s="42">
        <v>85</v>
      </c>
      <c r="S31" s="42">
        <v>253</v>
      </c>
      <c r="T31" s="42">
        <v>0</v>
      </c>
      <c r="U31" s="42">
        <v>22</v>
      </c>
      <c r="V31" s="42">
        <v>65</v>
      </c>
      <c r="W31" s="8" t="s">
        <v>182</v>
      </c>
      <c r="X31" s="8" t="s">
        <v>183</v>
      </c>
      <c r="Y31" s="8"/>
    </row>
    <row r="32" customFormat="1" ht="109" hidden="1" customHeight="1" spans="1:25">
      <c r="A32" s="8">
        <f>SUBTOTAL(103,$F$6:F32)</f>
        <v>15</v>
      </c>
      <c r="B32" s="8" t="s">
        <v>73</v>
      </c>
      <c r="C32" s="8" t="s">
        <v>74</v>
      </c>
      <c r="D32" s="8" t="s">
        <v>75</v>
      </c>
      <c r="E32" s="8" t="s">
        <v>137</v>
      </c>
      <c r="F32" s="8" t="s">
        <v>138</v>
      </c>
      <c r="G32" s="8" t="s">
        <v>184</v>
      </c>
      <c r="H32" s="8" t="s">
        <v>140</v>
      </c>
      <c r="I32" s="8" t="s">
        <v>185</v>
      </c>
      <c r="J32" s="59">
        <v>2025.01</v>
      </c>
      <c r="K32" s="42">
        <v>2025.12</v>
      </c>
      <c r="L32" s="8" t="s">
        <v>138</v>
      </c>
      <c r="M32" s="8" t="s">
        <v>186</v>
      </c>
      <c r="N32" s="8">
        <v>8</v>
      </c>
      <c r="O32" s="8">
        <v>8</v>
      </c>
      <c r="P32" s="8">
        <v>0</v>
      </c>
      <c r="Q32" s="8">
        <v>1</v>
      </c>
      <c r="R32" s="8">
        <v>23</v>
      </c>
      <c r="S32" s="8">
        <v>72</v>
      </c>
      <c r="T32" s="8">
        <v>0</v>
      </c>
      <c r="U32" s="8">
        <v>8</v>
      </c>
      <c r="V32" s="8">
        <v>32</v>
      </c>
      <c r="W32" s="8" t="s">
        <v>121</v>
      </c>
      <c r="X32" s="8" t="s">
        <v>163</v>
      </c>
      <c r="Y32" s="8"/>
    </row>
    <row r="33" customFormat="1" ht="101" hidden="1" customHeight="1" spans="1:25">
      <c r="A33" s="8">
        <f>SUBTOTAL(103,$F$6:F33)</f>
        <v>15</v>
      </c>
      <c r="B33" s="8" t="s">
        <v>73</v>
      </c>
      <c r="C33" s="8" t="s">
        <v>83</v>
      </c>
      <c r="D33" s="8" t="s">
        <v>84</v>
      </c>
      <c r="E33" s="8" t="s">
        <v>137</v>
      </c>
      <c r="F33" s="8" t="s">
        <v>187</v>
      </c>
      <c r="G33" s="8" t="s">
        <v>188</v>
      </c>
      <c r="H33" s="8" t="s">
        <v>189</v>
      </c>
      <c r="I33" s="8" t="s">
        <v>187</v>
      </c>
      <c r="J33" s="59">
        <v>2025.01</v>
      </c>
      <c r="K33" s="42">
        <v>2025.12</v>
      </c>
      <c r="L33" s="8" t="s">
        <v>187</v>
      </c>
      <c r="M33" s="8" t="s">
        <v>190</v>
      </c>
      <c r="N33" s="8">
        <v>4</v>
      </c>
      <c r="O33" s="8">
        <v>4</v>
      </c>
      <c r="P33" s="8">
        <v>0</v>
      </c>
      <c r="Q33" s="8">
        <v>1</v>
      </c>
      <c r="R33" s="8">
        <v>68</v>
      </c>
      <c r="S33" s="8">
        <v>142</v>
      </c>
      <c r="T33" s="8">
        <v>0</v>
      </c>
      <c r="U33" s="8">
        <v>5</v>
      </c>
      <c r="V33" s="8">
        <v>11</v>
      </c>
      <c r="W33" s="8" t="s">
        <v>191</v>
      </c>
      <c r="X33" s="8" t="s">
        <v>183</v>
      </c>
      <c r="Y33" s="8"/>
    </row>
    <row r="34" customFormat="1" ht="124" customHeight="1" spans="1:25">
      <c r="A34" s="8">
        <f>SUBTOTAL(103,$F$6:F34)</f>
        <v>16</v>
      </c>
      <c r="B34" s="8" t="s">
        <v>89</v>
      </c>
      <c r="C34" s="10" t="s">
        <v>90</v>
      </c>
      <c r="D34" s="10" t="s">
        <v>167</v>
      </c>
      <c r="E34" s="10" t="s">
        <v>137</v>
      </c>
      <c r="F34" s="42" t="s">
        <v>187</v>
      </c>
      <c r="G34" s="8" t="s">
        <v>192</v>
      </c>
      <c r="H34" s="10" t="s">
        <v>169</v>
      </c>
      <c r="I34" s="42" t="s">
        <v>187</v>
      </c>
      <c r="J34" s="42">
        <v>2025.08</v>
      </c>
      <c r="K34" s="42">
        <v>2025.12</v>
      </c>
      <c r="L34" s="42" t="s">
        <v>187</v>
      </c>
      <c r="M34" s="10" t="s">
        <v>193</v>
      </c>
      <c r="N34" s="42">
        <v>15</v>
      </c>
      <c r="O34" s="42">
        <v>15</v>
      </c>
      <c r="P34" s="42">
        <v>0</v>
      </c>
      <c r="Q34" s="10">
        <v>1</v>
      </c>
      <c r="R34" s="10">
        <v>45</v>
      </c>
      <c r="S34" s="10">
        <v>102</v>
      </c>
      <c r="T34" s="10">
        <v>0</v>
      </c>
      <c r="U34" s="10">
        <v>6</v>
      </c>
      <c r="V34" s="10">
        <v>25</v>
      </c>
      <c r="W34" s="10" t="s">
        <v>171</v>
      </c>
      <c r="X34" s="10" t="s">
        <v>172</v>
      </c>
      <c r="Y34" s="8"/>
    </row>
    <row r="35" s="52" customFormat="1" ht="101" customHeight="1" spans="1:25">
      <c r="A35" s="8">
        <f>SUBTOTAL(103,$F$6:F35)</f>
        <v>17</v>
      </c>
      <c r="B35" s="8" t="s">
        <v>89</v>
      </c>
      <c r="C35" s="8" t="s">
        <v>90</v>
      </c>
      <c r="D35" s="8" t="s">
        <v>167</v>
      </c>
      <c r="E35" s="8" t="s">
        <v>137</v>
      </c>
      <c r="F35" s="8" t="s">
        <v>146</v>
      </c>
      <c r="G35" s="8" t="s">
        <v>194</v>
      </c>
      <c r="H35" s="8" t="s">
        <v>195</v>
      </c>
      <c r="I35" s="8" t="s">
        <v>146</v>
      </c>
      <c r="J35" s="8">
        <v>2025.01</v>
      </c>
      <c r="K35" s="8">
        <v>2025.12</v>
      </c>
      <c r="L35" s="8" t="s">
        <v>146</v>
      </c>
      <c r="M35" s="10" t="s">
        <v>196</v>
      </c>
      <c r="N35" s="8">
        <v>15</v>
      </c>
      <c r="O35" s="8">
        <v>15</v>
      </c>
      <c r="P35" s="8">
        <v>0</v>
      </c>
      <c r="Q35" s="8">
        <v>1</v>
      </c>
      <c r="R35" s="8">
        <v>268</v>
      </c>
      <c r="S35" s="8">
        <v>796</v>
      </c>
      <c r="T35" s="8">
        <v>0</v>
      </c>
      <c r="U35" s="8">
        <v>14</v>
      </c>
      <c r="V35" s="8">
        <v>42</v>
      </c>
      <c r="W35" s="8" t="s">
        <v>197</v>
      </c>
      <c r="X35" s="8" t="s">
        <v>198</v>
      </c>
      <c r="Y35" s="8"/>
    </row>
    <row r="36" customFormat="1" ht="60" spans="1:25">
      <c r="A36" s="8">
        <f>SUBTOTAL(103,$F$6:F36)</f>
        <v>18</v>
      </c>
      <c r="B36" s="8" t="s">
        <v>89</v>
      </c>
      <c r="C36" s="8" t="s">
        <v>99</v>
      </c>
      <c r="D36" s="8" t="s">
        <v>100</v>
      </c>
      <c r="E36" s="8" t="s">
        <v>137</v>
      </c>
      <c r="F36" s="42" t="s">
        <v>146</v>
      </c>
      <c r="G36" s="8" t="s">
        <v>199</v>
      </c>
      <c r="H36" s="8" t="s">
        <v>79</v>
      </c>
      <c r="I36" s="42" t="s">
        <v>146</v>
      </c>
      <c r="J36" s="8" t="s">
        <v>107</v>
      </c>
      <c r="K36" s="8" t="s">
        <v>108</v>
      </c>
      <c r="L36" s="8" t="s">
        <v>200</v>
      </c>
      <c r="M36" s="8" t="s">
        <v>201</v>
      </c>
      <c r="N36" s="42">
        <v>55</v>
      </c>
      <c r="O36" s="42">
        <v>35</v>
      </c>
      <c r="P36" s="8">
        <v>20</v>
      </c>
      <c r="Q36" s="8">
        <v>3</v>
      </c>
      <c r="R36" s="8">
        <v>2696</v>
      </c>
      <c r="S36" s="8">
        <v>7566</v>
      </c>
      <c r="T36" s="8">
        <v>0</v>
      </c>
      <c r="U36" s="8">
        <v>4</v>
      </c>
      <c r="V36" s="8">
        <v>8</v>
      </c>
      <c r="W36" s="8" t="s">
        <v>111</v>
      </c>
      <c r="X36" s="8" t="s">
        <v>112</v>
      </c>
      <c r="Y36" s="42"/>
    </row>
    <row r="37" s="2" customFormat="1" ht="60" spans="1:25">
      <c r="A37" s="8">
        <f>SUBTOTAL(103,$F$6:F37)</f>
        <v>19</v>
      </c>
      <c r="B37" s="8" t="s">
        <v>89</v>
      </c>
      <c r="C37" s="8" t="s">
        <v>99</v>
      </c>
      <c r="D37" s="8" t="s">
        <v>100</v>
      </c>
      <c r="E37" s="8" t="s">
        <v>137</v>
      </c>
      <c r="F37" s="42" t="s">
        <v>138</v>
      </c>
      <c r="G37" s="8" t="s">
        <v>202</v>
      </c>
      <c r="H37" s="8" t="s">
        <v>79</v>
      </c>
      <c r="I37" s="8" t="s">
        <v>138</v>
      </c>
      <c r="J37" s="8" t="s">
        <v>107</v>
      </c>
      <c r="K37" s="8" t="s">
        <v>108</v>
      </c>
      <c r="L37" s="8" t="s">
        <v>203</v>
      </c>
      <c r="M37" s="8" t="s">
        <v>204</v>
      </c>
      <c r="N37" s="42">
        <v>44</v>
      </c>
      <c r="O37" s="42">
        <v>35</v>
      </c>
      <c r="P37" s="42">
        <v>9</v>
      </c>
      <c r="Q37" s="8">
        <v>2</v>
      </c>
      <c r="R37" s="8">
        <v>1184</v>
      </c>
      <c r="S37" s="8">
        <v>3873</v>
      </c>
      <c r="T37" s="8">
        <v>1</v>
      </c>
      <c r="U37" s="8">
        <v>1</v>
      </c>
      <c r="V37" s="8">
        <v>1</v>
      </c>
      <c r="W37" s="8" t="s">
        <v>111</v>
      </c>
      <c r="X37" s="8" t="s">
        <v>112</v>
      </c>
      <c r="Y37" s="42"/>
    </row>
    <row r="38" s="2" customFormat="1" ht="60" spans="1:25">
      <c r="A38" s="8">
        <f>SUBTOTAL(103,$F$6:F38)</f>
        <v>20</v>
      </c>
      <c r="B38" s="8" t="s">
        <v>89</v>
      </c>
      <c r="C38" s="8" t="s">
        <v>99</v>
      </c>
      <c r="D38" s="8" t="s">
        <v>100</v>
      </c>
      <c r="E38" s="8" t="s">
        <v>137</v>
      </c>
      <c r="F38" s="42" t="s">
        <v>178</v>
      </c>
      <c r="G38" s="8" t="s">
        <v>205</v>
      </c>
      <c r="H38" s="8" t="s">
        <v>79</v>
      </c>
      <c r="I38" s="42" t="s">
        <v>178</v>
      </c>
      <c r="J38" s="8" t="s">
        <v>107</v>
      </c>
      <c r="K38" s="8" t="s">
        <v>108</v>
      </c>
      <c r="L38" s="8" t="s">
        <v>206</v>
      </c>
      <c r="M38" s="8" t="s">
        <v>204</v>
      </c>
      <c r="N38" s="42">
        <v>44</v>
      </c>
      <c r="O38" s="42">
        <v>35</v>
      </c>
      <c r="P38" s="42">
        <v>9</v>
      </c>
      <c r="Q38" s="8">
        <v>2</v>
      </c>
      <c r="R38" s="8">
        <v>1550</v>
      </c>
      <c r="S38" s="8">
        <v>4523</v>
      </c>
      <c r="T38" s="8">
        <v>0</v>
      </c>
      <c r="U38" s="8">
        <v>4</v>
      </c>
      <c r="V38" s="8">
        <v>7</v>
      </c>
      <c r="W38" s="8" t="s">
        <v>111</v>
      </c>
      <c r="X38" s="8" t="s">
        <v>112</v>
      </c>
      <c r="Y38" s="42"/>
    </row>
    <row r="39" s="53" customFormat="1" ht="136" customHeight="1" spans="1:25">
      <c r="A39" s="8">
        <f>SUBTOTAL(103,$F$6:F39)</f>
        <v>21</v>
      </c>
      <c r="B39" s="8" t="s">
        <v>89</v>
      </c>
      <c r="C39" s="8" t="s">
        <v>99</v>
      </c>
      <c r="D39" s="8" t="s">
        <v>100</v>
      </c>
      <c r="E39" s="8" t="s">
        <v>137</v>
      </c>
      <c r="F39" s="42" t="s">
        <v>207</v>
      </c>
      <c r="G39" s="8" t="s">
        <v>208</v>
      </c>
      <c r="H39" s="42" t="s">
        <v>79</v>
      </c>
      <c r="I39" s="42" t="s">
        <v>207</v>
      </c>
      <c r="J39" s="8">
        <v>2025.09</v>
      </c>
      <c r="K39" s="8">
        <v>2025.12</v>
      </c>
      <c r="L39" s="8" t="s">
        <v>209</v>
      </c>
      <c r="M39" s="8" t="s">
        <v>210</v>
      </c>
      <c r="N39" s="8">
        <v>90</v>
      </c>
      <c r="O39" s="8">
        <v>80</v>
      </c>
      <c r="P39" s="8">
        <v>10</v>
      </c>
      <c r="Q39" s="60">
        <v>3</v>
      </c>
      <c r="R39" s="60">
        <v>156</v>
      </c>
      <c r="S39" s="60">
        <v>359</v>
      </c>
      <c r="T39" s="60">
        <v>2</v>
      </c>
      <c r="U39" s="60">
        <v>9</v>
      </c>
      <c r="V39" s="60">
        <v>28</v>
      </c>
      <c r="W39" s="8" t="s">
        <v>121</v>
      </c>
      <c r="X39" s="8" t="s">
        <v>163</v>
      </c>
      <c r="Y39" s="8"/>
    </row>
    <row r="40" s="53" customFormat="1" ht="111" customHeight="1" spans="1:25">
      <c r="A40" s="8">
        <f>SUBTOTAL(103,$F$6:F40)</f>
        <v>22</v>
      </c>
      <c r="B40" s="8" t="s">
        <v>89</v>
      </c>
      <c r="C40" s="8" t="s">
        <v>99</v>
      </c>
      <c r="D40" s="8" t="s">
        <v>100</v>
      </c>
      <c r="E40" s="8" t="s">
        <v>137</v>
      </c>
      <c r="F40" s="42" t="s">
        <v>143</v>
      </c>
      <c r="G40" s="8" t="s">
        <v>211</v>
      </c>
      <c r="H40" s="42" t="s">
        <v>79</v>
      </c>
      <c r="I40" s="42" t="s">
        <v>143</v>
      </c>
      <c r="J40" s="8">
        <v>2025.09</v>
      </c>
      <c r="K40" s="8">
        <v>2025.12</v>
      </c>
      <c r="L40" s="8" t="s">
        <v>209</v>
      </c>
      <c r="M40" s="8" t="s">
        <v>212</v>
      </c>
      <c r="N40" s="8">
        <v>94.6</v>
      </c>
      <c r="O40" s="8">
        <v>40</v>
      </c>
      <c r="P40" s="8">
        <v>54.6</v>
      </c>
      <c r="Q40" s="60">
        <v>3</v>
      </c>
      <c r="R40" s="60">
        <v>156</v>
      </c>
      <c r="S40" s="60">
        <v>359</v>
      </c>
      <c r="T40" s="60">
        <v>2</v>
      </c>
      <c r="U40" s="60">
        <v>9</v>
      </c>
      <c r="V40" s="60">
        <v>28</v>
      </c>
      <c r="W40" s="8" t="s">
        <v>121</v>
      </c>
      <c r="X40" s="8" t="s">
        <v>163</v>
      </c>
      <c r="Y40" s="8"/>
    </row>
    <row r="41" customFormat="1" ht="48" spans="1:25">
      <c r="A41" s="8">
        <f>SUBTOTAL(103,$F$6:F41)</f>
        <v>23</v>
      </c>
      <c r="B41" s="8" t="s">
        <v>89</v>
      </c>
      <c r="C41" s="8" t="s">
        <v>99</v>
      </c>
      <c r="D41" s="8" t="s">
        <v>100</v>
      </c>
      <c r="E41" s="60" t="s">
        <v>213</v>
      </c>
      <c r="F41" s="60" t="s">
        <v>213</v>
      </c>
      <c r="G41" s="60" t="s">
        <v>214</v>
      </c>
      <c r="H41" s="8" t="s">
        <v>79</v>
      </c>
      <c r="I41" s="60" t="s">
        <v>215</v>
      </c>
      <c r="J41" s="8" t="s">
        <v>107</v>
      </c>
      <c r="K41" s="8" t="s">
        <v>108</v>
      </c>
      <c r="L41" s="58" t="s">
        <v>209</v>
      </c>
      <c r="M41" s="58" t="s">
        <v>216</v>
      </c>
      <c r="N41" s="42">
        <v>69</v>
      </c>
      <c r="O41" s="42">
        <v>69</v>
      </c>
      <c r="P41" s="60">
        <v>0</v>
      </c>
      <c r="Q41" s="8">
        <v>11</v>
      </c>
      <c r="R41" s="8">
        <v>3568</v>
      </c>
      <c r="S41" s="8">
        <v>8592</v>
      </c>
      <c r="T41" s="8">
        <v>5</v>
      </c>
      <c r="U41" s="8">
        <v>638</v>
      </c>
      <c r="V41" s="8">
        <v>1872</v>
      </c>
      <c r="W41" s="8" t="s">
        <v>217</v>
      </c>
      <c r="X41" s="8" t="s">
        <v>142</v>
      </c>
      <c r="Y41" s="8"/>
    </row>
    <row r="42" s="51" customFormat="1" ht="98" hidden="1" customHeight="1" spans="1:25">
      <c r="A42" s="8">
        <f>SUBTOTAL(103,$F$6:F42)</f>
        <v>23</v>
      </c>
      <c r="B42" s="8" t="s">
        <v>73</v>
      </c>
      <c r="C42" s="8" t="s">
        <v>74</v>
      </c>
      <c r="D42" s="8" t="s">
        <v>136</v>
      </c>
      <c r="E42" s="8" t="s">
        <v>218</v>
      </c>
      <c r="F42" s="8" t="s">
        <v>219</v>
      </c>
      <c r="G42" s="8" t="s">
        <v>220</v>
      </c>
      <c r="H42" s="8" t="s">
        <v>79</v>
      </c>
      <c r="I42" s="8" t="s">
        <v>219</v>
      </c>
      <c r="J42" s="8" t="s">
        <v>221</v>
      </c>
      <c r="K42" s="8" t="s">
        <v>222</v>
      </c>
      <c r="L42" s="8" t="s">
        <v>219</v>
      </c>
      <c r="M42" s="8" t="s">
        <v>223</v>
      </c>
      <c r="N42" s="8">
        <v>4</v>
      </c>
      <c r="O42" s="8">
        <v>4</v>
      </c>
      <c r="P42" s="8">
        <v>0</v>
      </c>
      <c r="Q42" s="8">
        <v>1</v>
      </c>
      <c r="R42" s="8">
        <v>126</v>
      </c>
      <c r="S42" s="8">
        <v>232</v>
      </c>
      <c r="T42" s="8">
        <v>0</v>
      </c>
      <c r="U42" s="8">
        <v>78</v>
      </c>
      <c r="V42" s="8">
        <v>165</v>
      </c>
      <c r="W42" s="8" t="s">
        <v>224</v>
      </c>
      <c r="X42" s="8" t="s">
        <v>225</v>
      </c>
      <c r="Y42" s="42"/>
    </row>
    <row r="43" s="51" customFormat="1" ht="71" customHeight="1" spans="1:25">
      <c r="A43" s="8">
        <f>SUBTOTAL(103,$F$6:F43)</f>
        <v>24</v>
      </c>
      <c r="B43" s="8" t="s">
        <v>89</v>
      </c>
      <c r="C43" s="8" t="s">
        <v>90</v>
      </c>
      <c r="D43" s="8" t="s">
        <v>167</v>
      </c>
      <c r="E43" s="8" t="s">
        <v>218</v>
      </c>
      <c r="F43" s="42" t="s">
        <v>226</v>
      </c>
      <c r="G43" s="8" t="s">
        <v>227</v>
      </c>
      <c r="H43" s="42" t="s">
        <v>79</v>
      </c>
      <c r="I43" s="42" t="s">
        <v>226</v>
      </c>
      <c r="J43" s="42">
        <v>2025.9</v>
      </c>
      <c r="K43" s="42">
        <v>2025.12</v>
      </c>
      <c r="L43" s="42" t="s">
        <v>226</v>
      </c>
      <c r="M43" s="8" t="s">
        <v>228</v>
      </c>
      <c r="N43" s="42">
        <v>40</v>
      </c>
      <c r="O43" s="8">
        <v>40</v>
      </c>
      <c r="P43" s="42">
        <v>0</v>
      </c>
      <c r="Q43" s="8">
        <v>1</v>
      </c>
      <c r="R43" s="8">
        <v>320</v>
      </c>
      <c r="S43" s="8">
        <v>1060</v>
      </c>
      <c r="T43" s="8">
        <v>1</v>
      </c>
      <c r="U43" s="8">
        <v>74</v>
      </c>
      <c r="V43" s="8">
        <v>220</v>
      </c>
      <c r="W43" s="8" t="s">
        <v>229</v>
      </c>
      <c r="X43" s="8" t="s">
        <v>230</v>
      </c>
      <c r="Y43" s="42"/>
    </row>
    <row r="44" s="51" customFormat="1" ht="71" customHeight="1" spans="1:25">
      <c r="A44" s="8">
        <f>SUBTOTAL(103,$F$6:F44)</f>
        <v>25</v>
      </c>
      <c r="B44" s="8" t="s">
        <v>89</v>
      </c>
      <c r="C44" s="8" t="s">
        <v>99</v>
      </c>
      <c r="D44" s="8" t="s">
        <v>100</v>
      </c>
      <c r="E44" s="8" t="s">
        <v>218</v>
      </c>
      <c r="F44" s="42" t="s">
        <v>231</v>
      </c>
      <c r="G44" s="8" t="s">
        <v>232</v>
      </c>
      <c r="H44" s="42" t="s">
        <v>79</v>
      </c>
      <c r="I44" s="42" t="s">
        <v>231</v>
      </c>
      <c r="J44" s="42">
        <v>2025.9</v>
      </c>
      <c r="K44" s="42">
        <v>2025.12</v>
      </c>
      <c r="L44" s="42" t="s">
        <v>231</v>
      </c>
      <c r="M44" s="8" t="s">
        <v>233</v>
      </c>
      <c r="N44" s="8">
        <v>10</v>
      </c>
      <c r="O44" s="8">
        <v>10</v>
      </c>
      <c r="P44" s="42">
        <v>0</v>
      </c>
      <c r="Q44" s="42">
        <v>1</v>
      </c>
      <c r="R44" s="8">
        <v>57</v>
      </c>
      <c r="S44" s="8">
        <v>253</v>
      </c>
      <c r="T44" s="8">
        <v>1</v>
      </c>
      <c r="U44" s="8">
        <v>48</v>
      </c>
      <c r="V44" s="8">
        <v>478</v>
      </c>
      <c r="W44" s="8" t="s">
        <v>234</v>
      </c>
      <c r="X44" s="8" t="s">
        <v>235</v>
      </c>
      <c r="Y44" s="42"/>
    </row>
    <row r="45" s="51" customFormat="1" ht="71" customHeight="1" spans="1:25">
      <c r="A45" s="8">
        <f>SUBTOTAL(103,$F$6:F45)</f>
        <v>26</v>
      </c>
      <c r="B45" s="8" t="s">
        <v>89</v>
      </c>
      <c r="C45" s="8" t="s">
        <v>99</v>
      </c>
      <c r="D45" s="8" t="s">
        <v>100</v>
      </c>
      <c r="E45" s="8" t="s">
        <v>218</v>
      </c>
      <c r="F45" s="42" t="s">
        <v>236</v>
      </c>
      <c r="G45" s="8" t="s">
        <v>237</v>
      </c>
      <c r="H45" s="42" t="s">
        <v>79</v>
      </c>
      <c r="I45" s="42" t="s">
        <v>236</v>
      </c>
      <c r="J45" s="42">
        <v>2025.9</v>
      </c>
      <c r="K45" s="42">
        <v>2025.12</v>
      </c>
      <c r="L45" s="42" t="s">
        <v>236</v>
      </c>
      <c r="M45" s="8" t="s">
        <v>233</v>
      </c>
      <c r="N45" s="8">
        <v>5</v>
      </c>
      <c r="O45" s="8">
        <v>5</v>
      </c>
      <c r="P45" s="42">
        <v>0</v>
      </c>
      <c r="Q45" s="42">
        <v>1</v>
      </c>
      <c r="R45" s="8">
        <v>35</v>
      </c>
      <c r="S45" s="8">
        <v>152</v>
      </c>
      <c r="T45" s="8">
        <v>0</v>
      </c>
      <c r="U45" s="8">
        <v>24</v>
      </c>
      <c r="V45" s="8">
        <v>118</v>
      </c>
      <c r="W45" s="8" t="s">
        <v>234</v>
      </c>
      <c r="X45" s="8" t="s">
        <v>235</v>
      </c>
      <c r="Y45" s="42"/>
    </row>
    <row r="46" s="51" customFormat="1" ht="60" hidden="1" spans="1:25">
      <c r="A46" s="8">
        <f>SUBTOTAL(103,$F$6:F46)</f>
        <v>26</v>
      </c>
      <c r="B46" s="8" t="s">
        <v>73</v>
      </c>
      <c r="C46" s="8" t="s">
        <v>238</v>
      </c>
      <c r="D46" s="8" t="s">
        <v>239</v>
      </c>
      <c r="E46" s="8" t="s">
        <v>218</v>
      </c>
      <c r="F46" s="42" t="s">
        <v>226</v>
      </c>
      <c r="G46" s="8" t="s">
        <v>240</v>
      </c>
      <c r="H46" s="42" t="s">
        <v>79</v>
      </c>
      <c r="I46" s="42" t="s">
        <v>241</v>
      </c>
      <c r="J46" s="8" t="s">
        <v>242</v>
      </c>
      <c r="K46" s="8" t="s">
        <v>108</v>
      </c>
      <c r="L46" s="42" t="s">
        <v>226</v>
      </c>
      <c r="M46" s="8" t="s">
        <v>243</v>
      </c>
      <c r="N46" s="42">
        <v>5</v>
      </c>
      <c r="O46" s="42">
        <v>5</v>
      </c>
      <c r="P46" s="42">
        <v>0</v>
      </c>
      <c r="Q46" s="8">
        <v>1</v>
      </c>
      <c r="R46" s="8">
        <v>8</v>
      </c>
      <c r="S46" s="8">
        <v>26</v>
      </c>
      <c r="T46" s="8">
        <v>1</v>
      </c>
      <c r="U46" s="8">
        <v>2</v>
      </c>
      <c r="V46" s="8">
        <v>6</v>
      </c>
      <c r="W46" s="8" t="s">
        <v>244</v>
      </c>
      <c r="X46" s="8" t="s">
        <v>225</v>
      </c>
      <c r="Y46" s="60"/>
    </row>
    <row r="47" s="51" customFormat="1" ht="72" spans="1:25">
      <c r="A47" s="8">
        <f>SUBTOTAL(103,$F$6:F47)</f>
        <v>27</v>
      </c>
      <c r="B47" s="8" t="s">
        <v>89</v>
      </c>
      <c r="C47" s="8" t="s">
        <v>99</v>
      </c>
      <c r="D47" s="8" t="s">
        <v>100</v>
      </c>
      <c r="E47" s="8" t="s">
        <v>218</v>
      </c>
      <c r="F47" s="8" t="s">
        <v>236</v>
      </c>
      <c r="G47" s="8" t="s">
        <v>245</v>
      </c>
      <c r="H47" s="8" t="s">
        <v>79</v>
      </c>
      <c r="I47" s="8" t="s">
        <v>246</v>
      </c>
      <c r="J47" s="8" t="s">
        <v>242</v>
      </c>
      <c r="K47" s="8" t="s">
        <v>108</v>
      </c>
      <c r="L47" s="8" t="s">
        <v>236</v>
      </c>
      <c r="M47" s="8" t="s">
        <v>247</v>
      </c>
      <c r="N47" s="8">
        <v>10</v>
      </c>
      <c r="O47" s="8">
        <v>10</v>
      </c>
      <c r="P47" s="8">
        <v>0</v>
      </c>
      <c r="Q47" s="8">
        <v>1</v>
      </c>
      <c r="R47" s="8">
        <v>20</v>
      </c>
      <c r="S47" s="8">
        <v>63</v>
      </c>
      <c r="T47" s="8">
        <v>0</v>
      </c>
      <c r="U47" s="8">
        <v>5</v>
      </c>
      <c r="V47" s="8">
        <v>16</v>
      </c>
      <c r="W47" s="8" t="s">
        <v>248</v>
      </c>
      <c r="X47" s="8" t="s">
        <v>249</v>
      </c>
      <c r="Y47" s="60"/>
    </row>
    <row r="48" s="51" customFormat="1" ht="72" spans="1:25">
      <c r="A48" s="8">
        <f>SUBTOTAL(103,$F$6:F48)</f>
        <v>28</v>
      </c>
      <c r="B48" s="8" t="s">
        <v>89</v>
      </c>
      <c r="C48" s="8" t="s">
        <v>130</v>
      </c>
      <c r="D48" s="42" t="s">
        <v>250</v>
      </c>
      <c r="E48" s="42" t="s">
        <v>218</v>
      </c>
      <c r="F48" s="42" t="s">
        <v>251</v>
      </c>
      <c r="G48" s="8" t="s">
        <v>252</v>
      </c>
      <c r="H48" s="8" t="s">
        <v>79</v>
      </c>
      <c r="I48" s="42" t="s">
        <v>253</v>
      </c>
      <c r="J48" s="8" t="s">
        <v>254</v>
      </c>
      <c r="K48" s="8" t="s">
        <v>255</v>
      </c>
      <c r="L48" s="8" t="s">
        <v>251</v>
      </c>
      <c r="M48" s="8" t="s">
        <v>256</v>
      </c>
      <c r="N48" s="42">
        <v>20</v>
      </c>
      <c r="O48" s="42">
        <v>20</v>
      </c>
      <c r="P48" s="42">
        <v>0</v>
      </c>
      <c r="Q48" s="42">
        <v>1</v>
      </c>
      <c r="R48" s="42">
        <v>15</v>
      </c>
      <c r="S48" s="42">
        <v>45</v>
      </c>
      <c r="T48" s="42">
        <v>0</v>
      </c>
      <c r="U48" s="42">
        <v>8</v>
      </c>
      <c r="V48" s="42">
        <v>18</v>
      </c>
      <c r="W48" s="8" t="s">
        <v>257</v>
      </c>
      <c r="X48" s="8" t="s">
        <v>249</v>
      </c>
      <c r="Y48" s="60"/>
    </row>
    <row r="49" s="51" customFormat="1" ht="45" customHeight="1" spans="1:25">
      <c r="A49" s="8">
        <f>SUBTOTAL(103,$F$6:F49)</f>
        <v>29</v>
      </c>
      <c r="B49" s="8" t="s">
        <v>89</v>
      </c>
      <c r="C49" s="8" t="s">
        <v>99</v>
      </c>
      <c r="D49" s="8" t="s">
        <v>100</v>
      </c>
      <c r="E49" s="42" t="s">
        <v>218</v>
      </c>
      <c r="F49" s="42" t="s">
        <v>258</v>
      </c>
      <c r="G49" s="61" t="s">
        <v>259</v>
      </c>
      <c r="H49" s="8" t="s">
        <v>79</v>
      </c>
      <c r="I49" s="42" t="s">
        <v>260</v>
      </c>
      <c r="J49" s="8">
        <v>2025.9</v>
      </c>
      <c r="K49" s="8">
        <v>2025.12</v>
      </c>
      <c r="L49" s="8" t="s">
        <v>218</v>
      </c>
      <c r="M49" s="8" t="s">
        <v>261</v>
      </c>
      <c r="N49" s="42">
        <v>21.76</v>
      </c>
      <c r="O49" s="42">
        <v>21.76</v>
      </c>
      <c r="P49" s="42">
        <v>0</v>
      </c>
      <c r="Q49" s="42">
        <v>8</v>
      </c>
      <c r="R49" s="42">
        <v>380</v>
      </c>
      <c r="S49" s="42">
        <v>724</v>
      </c>
      <c r="T49" s="42">
        <v>2</v>
      </c>
      <c r="U49" s="42">
        <v>380</v>
      </c>
      <c r="V49" s="42">
        <v>724</v>
      </c>
      <c r="W49" s="8" t="s">
        <v>262</v>
      </c>
      <c r="X49" s="8" t="s">
        <v>225</v>
      </c>
      <c r="Y49" s="60"/>
    </row>
    <row r="50" s="51" customFormat="1" ht="72" spans="1:25">
      <c r="A50" s="8">
        <f>SUBTOTAL(103,$F$6:F50)</f>
        <v>30</v>
      </c>
      <c r="B50" s="8" t="s">
        <v>89</v>
      </c>
      <c r="C50" s="8" t="s">
        <v>130</v>
      </c>
      <c r="D50" s="8" t="s">
        <v>131</v>
      </c>
      <c r="E50" s="8" t="s">
        <v>218</v>
      </c>
      <c r="F50" s="8" t="s">
        <v>231</v>
      </c>
      <c r="G50" s="8" t="s">
        <v>263</v>
      </c>
      <c r="H50" s="8" t="s">
        <v>79</v>
      </c>
      <c r="I50" s="42" t="s">
        <v>264</v>
      </c>
      <c r="J50" s="8" t="s">
        <v>242</v>
      </c>
      <c r="K50" s="8" t="s">
        <v>108</v>
      </c>
      <c r="L50" s="8" t="s">
        <v>231</v>
      </c>
      <c r="M50" s="13" t="s">
        <v>265</v>
      </c>
      <c r="N50" s="8">
        <v>15</v>
      </c>
      <c r="O50" s="8">
        <v>10</v>
      </c>
      <c r="P50" s="8">
        <v>5</v>
      </c>
      <c r="Q50" s="8">
        <v>1</v>
      </c>
      <c r="R50" s="8">
        <v>252</v>
      </c>
      <c r="S50" s="8">
        <v>758</v>
      </c>
      <c r="T50" s="8">
        <v>1</v>
      </c>
      <c r="U50" s="8">
        <v>30</v>
      </c>
      <c r="V50" s="8">
        <v>65</v>
      </c>
      <c r="W50" s="8" t="s">
        <v>248</v>
      </c>
      <c r="X50" s="8" t="s">
        <v>249</v>
      </c>
      <c r="Y50" s="42"/>
    </row>
    <row r="51" s="51" customFormat="1" ht="36" spans="1:25">
      <c r="A51" s="8">
        <f>SUBTOTAL(103,$F$6:F51)</f>
        <v>31</v>
      </c>
      <c r="B51" s="8" t="s">
        <v>89</v>
      </c>
      <c r="C51" s="8" t="s">
        <v>99</v>
      </c>
      <c r="D51" s="8" t="s">
        <v>100</v>
      </c>
      <c r="E51" s="8" t="s">
        <v>218</v>
      </c>
      <c r="F51" s="42" t="s">
        <v>231</v>
      </c>
      <c r="G51" s="8" t="s">
        <v>266</v>
      </c>
      <c r="H51" s="42" t="s">
        <v>79</v>
      </c>
      <c r="I51" s="60" t="s">
        <v>267</v>
      </c>
      <c r="J51" s="8" t="s">
        <v>242</v>
      </c>
      <c r="K51" s="8" t="s">
        <v>108</v>
      </c>
      <c r="L51" s="42" t="s">
        <v>231</v>
      </c>
      <c r="M51" s="58" t="s">
        <v>268</v>
      </c>
      <c r="N51" s="42">
        <v>89</v>
      </c>
      <c r="O51" s="42">
        <v>89</v>
      </c>
      <c r="P51" s="42">
        <v>0</v>
      </c>
      <c r="Q51" s="8">
        <v>1</v>
      </c>
      <c r="R51" s="8">
        <v>140</v>
      </c>
      <c r="S51" s="8">
        <v>480</v>
      </c>
      <c r="T51" s="8">
        <v>1</v>
      </c>
      <c r="U51" s="8">
        <v>40</v>
      </c>
      <c r="V51" s="8">
        <v>128</v>
      </c>
      <c r="W51" s="8" t="s">
        <v>234</v>
      </c>
      <c r="X51" s="8" t="s">
        <v>269</v>
      </c>
      <c r="Y51" s="42"/>
    </row>
    <row r="52" s="51" customFormat="1" ht="60" spans="1:25">
      <c r="A52" s="8">
        <f>SUBTOTAL(103,$F$6:F52)</f>
        <v>32</v>
      </c>
      <c r="B52" s="8" t="s">
        <v>89</v>
      </c>
      <c r="C52" s="8" t="s">
        <v>130</v>
      </c>
      <c r="D52" s="8" t="s">
        <v>131</v>
      </c>
      <c r="E52" s="8" t="s">
        <v>218</v>
      </c>
      <c r="F52" s="8" t="s">
        <v>231</v>
      </c>
      <c r="G52" s="8" t="s">
        <v>270</v>
      </c>
      <c r="H52" s="8" t="s">
        <v>79</v>
      </c>
      <c r="I52" s="42" t="s">
        <v>271</v>
      </c>
      <c r="J52" s="8" t="s">
        <v>242</v>
      </c>
      <c r="K52" s="8" t="s">
        <v>108</v>
      </c>
      <c r="L52" s="8" t="s">
        <v>231</v>
      </c>
      <c r="M52" s="13" t="s">
        <v>272</v>
      </c>
      <c r="N52" s="42">
        <v>28</v>
      </c>
      <c r="O52" s="42">
        <v>28</v>
      </c>
      <c r="P52" s="8">
        <v>0</v>
      </c>
      <c r="Q52" s="8">
        <v>1</v>
      </c>
      <c r="R52" s="8">
        <v>220</v>
      </c>
      <c r="S52" s="8">
        <v>670</v>
      </c>
      <c r="T52" s="8">
        <v>1</v>
      </c>
      <c r="U52" s="8">
        <v>25</v>
      </c>
      <c r="V52" s="8">
        <v>42</v>
      </c>
      <c r="W52" s="8" t="s">
        <v>248</v>
      </c>
      <c r="X52" s="8" t="s">
        <v>273</v>
      </c>
      <c r="Y52" s="42"/>
    </row>
    <row r="53" s="51" customFormat="1" ht="36" spans="1:25">
      <c r="A53" s="8">
        <f>SUBTOTAL(103,$F$6:F53)</f>
        <v>33</v>
      </c>
      <c r="B53" s="8" t="s">
        <v>89</v>
      </c>
      <c r="C53" s="8" t="s">
        <v>99</v>
      </c>
      <c r="D53" s="8" t="s">
        <v>100</v>
      </c>
      <c r="E53" s="8" t="s">
        <v>218</v>
      </c>
      <c r="F53" s="42" t="s">
        <v>226</v>
      </c>
      <c r="G53" s="8" t="s">
        <v>274</v>
      </c>
      <c r="H53" s="42" t="s">
        <v>79</v>
      </c>
      <c r="I53" s="60" t="s">
        <v>275</v>
      </c>
      <c r="J53" s="8" t="s">
        <v>242</v>
      </c>
      <c r="K53" s="8" t="s">
        <v>108</v>
      </c>
      <c r="L53" s="42" t="s">
        <v>226</v>
      </c>
      <c r="M53" s="58" t="s">
        <v>276</v>
      </c>
      <c r="N53" s="42">
        <v>44</v>
      </c>
      <c r="O53" s="42">
        <v>44</v>
      </c>
      <c r="P53" s="42">
        <v>0</v>
      </c>
      <c r="Q53" s="8">
        <v>1</v>
      </c>
      <c r="R53" s="8">
        <v>122</v>
      </c>
      <c r="S53" s="8">
        <v>392</v>
      </c>
      <c r="T53" s="8">
        <v>1</v>
      </c>
      <c r="U53" s="8">
        <v>24</v>
      </c>
      <c r="V53" s="8">
        <v>50</v>
      </c>
      <c r="W53" s="8" t="s">
        <v>234</v>
      </c>
      <c r="X53" s="8" t="s">
        <v>269</v>
      </c>
      <c r="Y53" s="42"/>
    </row>
    <row r="54" s="51" customFormat="1" ht="36" spans="1:25">
      <c r="A54" s="8">
        <f>SUBTOTAL(103,$F$6:F54)</f>
        <v>34</v>
      </c>
      <c r="B54" s="8" t="s">
        <v>89</v>
      </c>
      <c r="C54" s="8" t="s">
        <v>99</v>
      </c>
      <c r="D54" s="8" t="s">
        <v>100</v>
      </c>
      <c r="E54" s="8" t="s">
        <v>218</v>
      </c>
      <c r="F54" s="8" t="s">
        <v>226</v>
      </c>
      <c r="G54" s="8" t="s">
        <v>277</v>
      </c>
      <c r="H54" s="8" t="s">
        <v>79</v>
      </c>
      <c r="I54" s="58" t="s">
        <v>236</v>
      </c>
      <c r="J54" s="8" t="s">
        <v>242</v>
      </c>
      <c r="K54" s="8" t="s">
        <v>108</v>
      </c>
      <c r="L54" s="8" t="s">
        <v>226</v>
      </c>
      <c r="M54" s="58" t="s">
        <v>278</v>
      </c>
      <c r="N54" s="8">
        <v>45</v>
      </c>
      <c r="O54" s="8">
        <v>45</v>
      </c>
      <c r="P54" s="8">
        <v>0</v>
      </c>
      <c r="Q54" s="8">
        <v>1</v>
      </c>
      <c r="R54" s="8">
        <v>124</v>
      </c>
      <c r="S54" s="8">
        <v>386</v>
      </c>
      <c r="T54" s="8">
        <v>1</v>
      </c>
      <c r="U54" s="8">
        <v>26</v>
      </c>
      <c r="V54" s="8">
        <v>54</v>
      </c>
      <c r="W54" s="8" t="s">
        <v>234</v>
      </c>
      <c r="X54" s="8" t="s">
        <v>269</v>
      </c>
      <c r="Y54" s="8"/>
    </row>
    <row r="55" s="51" customFormat="1" ht="60" spans="1:25">
      <c r="A55" s="8">
        <f>SUBTOTAL(103,$F$6:F55)</f>
        <v>35</v>
      </c>
      <c r="B55" s="8" t="s">
        <v>89</v>
      </c>
      <c r="C55" s="8" t="s">
        <v>130</v>
      </c>
      <c r="D55" s="8" t="s">
        <v>131</v>
      </c>
      <c r="E55" s="8" t="s">
        <v>218</v>
      </c>
      <c r="F55" s="42" t="s">
        <v>226</v>
      </c>
      <c r="G55" s="8" t="s">
        <v>279</v>
      </c>
      <c r="H55" s="42" t="s">
        <v>79</v>
      </c>
      <c r="I55" s="42" t="s">
        <v>280</v>
      </c>
      <c r="J55" s="8" t="s">
        <v>242</v>
      </c>
      <c r="K55" s="8" t="s">
        <v>108</v>
      </c>
      <c r="L55" s="42" t="s">
        <v>226</v>
      </c>
      <c r="M55" s="8" t="s">
        <v>281</v>
      </c>
      <c r="N55" s="42">
        <v>38</v>
      </c>
      <c r="O55" s="42">
        <v>38</v>
      </c>
      <c r="P55" s="42">
        <v>0</v>
      </c>
      <c r="Q55" s="8">
        <v>1</v>
      </c>
      <c r="R55" s="8">
        <v>68</v>
      </c>
      <c r="S55" s="8">
        <v>207</v>
      </c>
      <c r="T55" s="8">
        <v>1</v>
      </c>
      <c r="U55" s="8">
        <v>14</v>
      </c>
      <c r="V55" s="8">
        <v>42</v>
      </c>
      <c r="W55" s="8" t="s">
        <v>257</v>
      </c>
      <c r="X55" s="8" t="s">
        <v>273</v>
      </c>
      <c r="Y55" s="10"/>
    </row>
    <row r="56" s="31" customFormat="1" ht="73" customHeight="1" spans="1:25">
      <c r="A56" s="8">
        <f>SUBTOTAL(103,$F$6:F56)</f>
        <v>36</v>
      </c>
      <c r="B56" s="8" t="s">
        <v>89</v>
      </c>
      <c r="C56" s="8" t="s">
        <v>130</v>
      </c>
      <c r="D56" s="8" t="s">
        <v>131</v>
      </c>
      <c r="E56" s="8" t="s">
        <v>218</v>
      </c>
      <c r="F56" s="62" t="s">
        <v>275</v>
      </c>
      <c r="G56" s="63" t="s">
        <v>282</v>
      </c>
      <c r="H56" s="62" t="s">
        <v>79</v>
      </c>
      <c r="I56" s="62" t="s">
        <v>275</v>
      </c>
      <c r="J56" s="62" t="s">
        <v>283</v>
      </c>
      <c r="K56" s="62" t="s">
        <v>284</v>
      </c>
      <c r="L56" s="62" t="s">
        <v>275</v>
      </c>
      <c r="M56" s="64" t="s">
        <v>285</v>
      </c>
      <c r="N56" s="62">
        <v>30</v>
      </c>
      <c r="O56" s="62">
        <v>30</v>
      </c>
      <c r="P56" s="62">
        <v>0</v>
      </c>
      <c r="Q56" s="62">
        <v>1</v>
      </c>
      <c r="R56" s="62">
        <v>56</v>
      </c>
      <c r="S56" s="62">
        <v>132</v>
      </c>
      <c r="T56" s="62">
        <v>0</v>
      </c>
      <c r="U56" s="62">
        <v>13</v>
      </c>
      <c r="V56" s="62">
        <v>64</v>
      </c>
      <c r="W56" s="8" t="s">
        <v>248</v>
      </c>
      <c r="X56" s="8" t="s">
        <v>249</v>
      </c>
      <c r="Y56" s="62"/>
    </row>
    <row r="57" s="31" customFormat="1" ht="151" hidden="1" customHeight="1" spans="1:25">
      <c r="A57" s="8">
        <f>SUBTOTAL(103,$F$6:F57)</f>
        <v>36</v>
      </c>
      <c r="B57" s="8" t="s">
        <v>286</v>
      </c>
      <c r="C57" s="8" t="s">
        <v>74</v>
      </c>
      <c r="D57" s="8" t="s">
        <v>136</v>
      </c>
      <c r="E57" s="62" t="s">
        <v>218</v>
      </c>
      <c r="F57" s="62" t="s">
        <v>219</v>
      </c>
      <c r="G57" s="63" t="s">
        <v>287</v>
      </c>
      <c r="H57" s="62" t="s">
        <v>79</v>
      </c>
      <c r="I57" s="62" t="s">
        <v>219</v>
      </c>
      <c r="J57" s="62" t="s">
        <v>288</v>
      </c>
      <c r="K57" s="62" t="s">
        <v>289</v>
      </c>
      <c r="L57" s="62" t="s">
        <v>219</v>
      </c>
      <c r="M57" s="64" t="s">
        <v>290</v>
      </c>
      <c r="N57" s="62">
        <v>40</v>
      </c>
      <c r="O57" s="62">
        <v>40</v>
      </c>
      <c r="P57" s="62">
        <v>0</v>
      </c>
      <c r="Q57" s="62">
        <v>1</v>
      </c>
      <c r="R57" s="62">
        <v>150</v>
      </c>
      <c r="S57" s="62">
        <v>602</v>
      </c>
      <c r="T57" s="62">
        <v>0</v>
      </c>
      <c r="U57" s="62">
        <v>20</v>
      </c>
      <c r="V57" s="62">
        <v>75</v>
      </c>
      <c r="W57" s="8" t="s">
        <v>291</v>
      </c>
      <c r="X57" s="8" t="s">
        <v>249</v>
      </c>
      <c r="Y57" s="62"/>
    </row>
    <row r="58" s="31" customFormat="1" ht="72" spans="1:25">
      <c r="A58" s="8">
        <f>SUBTOTAL(103,$F$6:F58)</f>
        <v>37</v>
      </c>
      <c r="B58" s="8" t="s">
        <v>89</v>
      </c>
      <c r="C58" s="8" t="s">
        <v>130</v>
      </c>
      <c r="D58" s="8" t="s">
        <v>131</v>
      </c>
      <c r="E58" s="62" t="s">
        <v>218</v>
      </c>
      <c r="F58" s="62" t="s">
        <v>267</v>
      </c>
      <c r="G58" s="63" t="s">
        <v>292</v>
      </c>
      <c r="H58" s="62" t="s">
        <v>79</v>
      </c>
      <c r="I58" s="62" t="s">
        <v>267</v>
      </c>
      <c r="J58" s="65" t="s">
        <v>293</v>
      </c>
      <c r="K58" s="65" t="s">
        <v>108</v>
      </c>
      <c r="L58" s="62" t="s">
        <v>267</v>
      </c>
      <c r="M58" s="64" t="s">
        <v>294</v>
      </c>
      <c r="N58" s="64">
        <v>30.78</v>
      </c>
      <c r="O58" s="62">
        <v>30.78</v>
      </c>
      <c r="P58" s="62">
        <v>0</v>
      </c>
      <c r="Q58" s="62">
        <v>1</v>
      </c>
      <c r="R58" s="62">
        <v>130</v>
      </c>
      <c r="S58" s="62">
        <v>528</v>
      </c>
      <c r="T58" s="62">
        <v>0</v>
      </c>
      <c r="U58" s="62">
        <v>11</v>
      </c>
      <c r="V58" s="62">
        <v>30</v>
      </c>
      <c r="W58" s="8" t="s">
        <v>291</v>
      </c>
      <c r="X58" s="8" t="s">
        <v>249</v>
      </c>
      <c r="Y58" s="62"/>
    </row>
    <row r="59" s="51" customFormat="1" ht="60" spans="1:25">
      <c r="A59" s="8">
        <f>SUBTOTAL(103,$F$6:F59)</f>
        <v>38</v>
      </c>
      <c r="B59" s="8" t="s">
        <v>89</v>
      </c>
      <c r="C59" s="8" t="s">
        <v>99</v>
      </c>
      <c r="D59" s="8" t="s">
        <v>100</v>
      </c>
      <c r="E59" s="8" t="s">
        <v>218</v>
      </c>
      <c r="F59" s="8" t="s">
        <v>219</v>
      </c>
      <c r="G59" s="8" t="s">
        <v>295</v>
      </c>
      <c r="H59" s="8" t="s">
        <v>79</v>
      </c>
      <c r="I59" s="8" t="s">
        <v>219</v>
      </c>
      <c r="J59" s="8" t="s">
        <v>107</v>
      </c>
      <c r="K59" s="8" t="s">
        <v>108</v>
      </c>
      <c r="L59" s="8" t="s">
        <v>296</v>
      </c>
      <c r="M59" s="8" t="s">
        <v>204</v>
      </c>
      <c r="N59" s="8">
        <v>49</v>
      </c>
      <c r="O59" s="8">
        <v>35</v>
      </c>
      <c r="P59" s="8">
        <v>14</v>
      </c>
      <c r="Q59" s="8">
        <v>2</v>
      </c>
      <c r="R59" s="8">
        <v>190</v>
      </c>
      <c r="S59" s="8">
        <v>689</v>
      </c>
      <c r="T59" s="8">
        <v>0</v>
      </c>
      <c r="U59" s="8">
        <v>5</v>
      </c>
      <c r="V59" s="8">
        <v>20</v>
      </c>
      <c r="W59" s="8" t="s">
        <v>111</v>
      </c>
      <c r="X59" s="8" t="s">
        <v>112</v>
      </c>
      <c r="Y59" s="8"/>
    </row>
    <row r="60" s="51" customFormat="1" ht="60" spans="1:25">
      <c r="A60" s="8">
        <f>SUBTOTAL(103,$F$6:F60)</f>
        <v>39</v>
      </c>
      <c r="B60" s="8" t="s">
        <v>89</v>
      </c>
      <c r="C60" s="8" t="s">
        <v>99</v>
      </c>
      <c r="D60" s="8" t="s">
        <v>100</v>
      </c>
      <c r="E60" s="8" t="s">
        <v>218</v>
      </c>
      <c r="F60" s="8" t="s">
        <v>267</v>
      </c>
      <c r="G60" s="8" t="s">
        <v>297</v>
      </c>
      <c r="H60" s="8" t="s">
        <v>79</v>
      </c>
      <c r="I60" s="8" t="s">
        <v>267</v>
      </c>
      <c r="J60" s="8" t="s">
        <v>107</v>
      </c>
      <c r="K60" s="8" t="s">
        <v>108</v>
      </c>
      <c r="L60" s="8" t="s">
        <v>298</v>
      </c>
      <c r="M60" s="8" t="s">
        <v>201</v>
      </c>
      <c r="N60" s="8">
        <v>49</v>
      </c>
      <c r="O60" s="8">
        <v>35</v>
      </c>
      <c r="P60" s="8">
        <v>14</v>
      </c>
      <c r="Q60" s="8">
        <v>3</v>
      </c>
      <c r="R60" s="8">
        <v>230</v>
      </c>
      <c r="S60" s="8">
        <v>768</v>
      </c>
      <c r="T60" s="8">
        <v>0</v>
      </c>
      <c r="U60" s="8">
        <v>6</v>
      </c>
      <c r="V60" s="8">
        <v>25</v>
      </c>
      <c r="W60" s="8" t="s">
        <v>111</v>
      </c>
      <c r="X60" s="8" t="s">
        <v>112</v>
      </c>
      <c r="Y60" s="8"/>
    </row>
    <row r="61" s="54" customFormat="1" ht="183" hidden="1" customHeight="1" spans="1:25">
      <c r="A61" s="8">
        <f>SUBTOTAL(103,$F$6:F61)</f>
        <v>39</v>
      </c>
      <c r="B61" s="8" t="s">
        <v>73</v>
      </c>
      <c r="C61" s="8" t="s">
        <v>74</v>
      </c>
      <c r="D61" s="8" t="s">
        <v>75</v>
      </c>
      <c r="E61" s="8" t="s">
        <v>218</v>
      </c>
      <c r="F61" s="8" t="s">
        <v>226</v>
      </c>
      <c r="G61" s="8" t="s">
        <v>299</v>
      </c>
      <c r="H61" s="8" t="s">
        <v>300</v>
      </c>
      <c r="I61" s="8" t="s">
        <v>226</v>
      </c>
      <c r="J61" s="59">
        <v>2025.01</v>
      </c>
      <c r="K61" s="8">
        <v>2025.12</v>
      </c>
      <c r="L61" s="8" t="s">
        <v>218</v>
      </c>
      <c r="M61" s="8" t="s">
        <v>301</v>
      </c>
      <c r="N61" s="8">
        <v>309.8</v>
      </c>
      <c r="O61" s="8">
        <v>200</v>
      </c>
      <c r="P61" s="8">
        <v>109.8</v>
      </c>
      <c r="Q61" s="8">
        <v>1</v>
      </c>
      <c r="R61" s="8">
        <v>656</v>
      </c>
      <c r="S61" s="8">
        <v>1426</v>
      </c>
      <c r="T61" s="8">
        <v>1</v>
      </c>
      <c r="U61" s="8">
        <v>70</v>
      </c>
      <c r="V61" s="8">
        <v>207</v>
      </c>
      <c r="W61" s="8" t="s">
        <v>302</v>
      </c>
      <c r="X61" s="8" t="s">
        <v>303</v>
      </c>
      <c r="Y61" s="8"/>
    </row>
    <row r="62" s="54" customFormat="1" ht="111" customHeight="1" spans="1:25">
      <c r="A62" s="8">
        <f>SUBTOTAL(103,$F$6:F62)</f>
        <v>40</v>
      </c>
      <c r="B62" s="8" t="s">
        <v>89</v>
      </c>
      <c r="C62" s="8" t="s">
        <v>130</v>
      </c>
      <c r="D62" s="8" t="s">
        <v>131</v>
      </c>
      <c r="E62" s="8" t="s">
        <v>304</v>
      </c>
      <c r="F62" s="8" t="s">
        <v>305</v>
      </c>
      <c r="G62" s="8" t="s">
        <v>306</v>
      </c>
      <c r="H62" s="8" t="s">
        <v>79</v>
      </c>
      <c r="I62" s="8" t="s">
        <v>304</v>
      </c>
      <c r="J62" s="59">
        <v>2025.03</v>
      </c>
      <c r="K62" s="8">
        <v>2025.12</v>
      </c>
      <c r="L62" s="8" t="s">
        <v>307</v>
      </c>
      <c r="M62" s="8" t="s">
        <v>308</v>
      </c>
      <c r="N62" s="8">
        <v>54</v>
      </c>
      <c r="O62" s="8">
        <v>54</v>
      </c>
      <c r="P62" s="8">
        <v>0</v>
      </c>
      <c r="Q62" s="8">
        <v>13</v>
      </c>
      <c r="R62" s="8">
        <v>13</v>
      </c>
      <c r="S62" s="8">
        <v>36</v>
      </c>
      <c r="T62" s="8">
        <v>0</v>
      </c>
      <c r="U62" s="8">
        <v>1</v>
      </c>
      <c r="V62" s="8">
        <v>3</v>
      </c>
      <c r="W62" s="8" t="s">
        <v>309</v>
      </c>
      <c r="X62" s="8" t="s">
        <v>163</v>
      </c>
      <c r="Y62" s="42"/>
    </row>
    <row r="63" hidden="1" spans="1:25">
      <c r="N63" s="66">
        <f>SUM(N6:N62)</f>
        <v>2008.175</v>
      </c>
      <c r="O63" s="47">
        <f t="shared" ref="O63:V63" si="0">SUM(O6:O62)</f>
        <v>1685.81</v>
      </c>
      <c r="P63" s="47">
        <f t="shared" si="0"/>
        <v>322.365</v>
      </c>
      <c r="Q63" s="47">
        <f t="shared" si="0"/>
        <v>112</v>
      </c>
      <c r="R63" s="47">
        <f t="shared" si="0"/>
        <v>16789</v>
      </c>
      <c r="S63" s="47">
        <f t="shared" si="0"/>
        <v>50917</v>
      </c>
      <c r="T63" s="47">
        <f t="shared" si="0"/>
        <v>30</v>
      </c>
      <c r="U63" s="47">
        <f t="shared" si="0"/>
        <v>2184</v>
      </c>
      <c r="V63" s="47">
        <f t="shared" si="0"/>
        <v>6180</v>
      </c>
    </row>
  </sheetData>
  <autoFilter xmlns:etc="http://www.wps.cn/officeDocument/2017/etCustomData" ref="A5:Y63" etc:filterBottomFollowUsedRange="0">
    <filterColumn colId="1">
      <customFilters>
        <customFilter operator="equal" val="产业发展项目"/>
      </customFilters>
    </filterColumn>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14"/>
  </conditionalFormatting>
  <conditionalFormatting sqref="G31">
    <cfRule type="duplicateValues" dxfId="0" priority="11"/>
  </conditionalFormatting>
  <conditionalFormatting sqref="G32">
    <cfRule type="duplicateValues" dxfId="0" priority="12"/>
  </conditionalFormatting>
  <conditionalFormatting sqref="G33">
    <cfRule type="duplicateValues" dxfId="0" priority="13"/>
  </conditionalFormatting>
  <conditionalFormatting sqref="G43">
    <cfRule type="duplicateValues" dxfId="0" priority="6"/>
  </conditionalFormatting>
  <conditionalFormatting sqref="G52">
    <cfRule type="duplicateValues" dxfId="0" priority="8"/>
  </conditionalFormatting>
  <conditionalFormatting sqref="G53">
    <cfRule type="duplicateValues" dxfId="0" priority="7"/>
  </conditionalFormatting>
  <conditionalFormatting sqref="G54">
    <cfRule type="duplicateValues" dxfId="0" priority="9"/>
  </conditionalFormatting>
  <conditionalFormatting sqref="G62">
    <cfRule type="duplicateValues" dxfId="0" priority="1"/>
  </conditionalFormatting>
  <conditionalFormatting sqref="G39:G40">
    <cfRule type="duplicateValues" dxfId="0" priority="24"/>
  </conditionalFormatting>
  <conditionalFormatting sqref="G44:G45">
    <cfRule type="duplicateValues" dxfId="0" priority="2"/>
  </conditionalFormatting>
  <conditionalFormatting sqref="G48:G49">
    <cfRule type="duplicateValues" dxfId="0" priority="4"/>
    <cfRule type="duplicateValues" dxfId="0" priority="5"/>
  </conditionalFormatting>
  <conditionalFormatting sqref="G50:G51">
    <cfRule type="duplicateValues" dxfId="0" priority="10"/>
  </conditionalFormatting>
  <pageMargins left="0.751388888888889" right="0.751388888888889" top="1" bottom="1" header="0.5" footer="0.5"/>
  <pageSetup paperSize="9" scale="5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1"/>
  <sheetViews>
    <sheetView topLeftCell="A42" workbookViewId="0">
      <selection activeCell="H32" sqref="H32:H50"/>
    </sheetView>
  </sheetViews>
  <sheetFormatPr defaultColWidth="9" defaultRowHeight="13.5"/>
  <cols>
    <col min="1" max="1" width="6.125" style="1" customWidth="1"/>
    <col min="2" max="2" width="8" style="1" customWidth="1"/>
    <col min="3" max="3" width="8.125" style="1" customWidth="1"/>
    <col min="4" max="4" width="17.5" style="1" customWidth="1"/>
    <col min="5" max="5" width="10.625" style="1" customWidth="1"/>
    <col min="6" max="6" width="13.625" style="1" customWidth="1"/>
    <col min="7" max="7" width="10.875" style="1" customWidth="1"/>
    <col min="8" max="8" width="8.25833333333333" style="1" customWidth="1"/>
    <col min="9" max="10" width="8" style="1" customWidth="1"/>
    <col min="11" max="11" width="16.2583333333333" style="1" customWidth="1"/>
    <col min="12" max="12" width="13.375" style="1" customWidth="1"/>
    <col min="13" max="16384" width="9" style="1"/>
  </cols>
  <sheetData>
    <row r="1" s="1" customFormat="1" ht="74" customHeight="1" spans="1:12">
      <c r="A1" s="34" t="s">
        <v>310</v>
      </c>
      <c r="B1" s="34"/>
      <c r="C1" s="34"/>
      <c r="D1" s="34"/>
      <c r="E1" s="34"/>
      <c r="F1" s="34"/>
      <c r="G1" s="34"/>
      <c r="H1" s="34"/>
      <c r="I1" s="34"/>
      <c r="J1" s="34"/>
      <c r="K1" s="34"/>
      <c r="L1" s="34"/>
    </row>
    <row r="2" s="1" customFormat="1" ht="18" customHeight="1" spans="1:12">
      <c r="A2" s="35" t="s">
        <v>311</v>
      </c>
      <c r="B2" s="35"/>
      <c r="C2" s="35"/>
      <c r="D2" s="35"/>
      <c r="E2" s="35"/>
      <c r="F2" s="35"/>
      <c r="G2" s="36"/>
      <c r="H2" s="36"/>
      <c r="I2" s="36"/>
      <c r="J2" s="36"/>
      <c r="K2" s="36"/>
      <c r="L2" s="36"/>
    </row>
    <row r="3" s="32" customFormat="1" ht="21" customHeight="1" spans="1:12">
      <c r="A3" s="37" t="s">
        <v>2</v>
      </c>
      <c r="B3" s="37" t="s">
        <v>53</v>
      </c>
      <c r="C3" s="37" t="s">
        <v>54</v>
      </c>
      <c r="D3" s="37" t="s">
        <v>55</v>
      </c>
      <c r="E3" s="38" t="s">
        <v>52</v>
      </c>
      <c r="F3" s="38"/>
      <c r="G3" s="38"/>
      <c r="H3" s="37" t="s">
        <v>68</v>
      </c>
      <c r="I3" s="38" t="s">
        <v>9</v>
      </c>
      <c r="J3" s="38"/>
      <c r="K3" s="37" t="s">
        <v>60</v>
      </c>
      <c r="L3" s="37" t="s">
        <v>312</v>
      </c>
    </row>
    <row r="4" s="32" customFormat="1" ht="21" customHeight="1" spans="1:12">
      <c r="A4" s="39"/>
      <c r="B4" s="39"/>
      <c r="C4" s="39"/>
      <c r="D4" s="39"/>
      <c r="E4" s="38" t="s">
        <v>3</v>
      </c>
      <c r="F4" s="38" t="s">
        <v>313</v>
      </c>
      <c r="G4" s="38" t="s">
        <v>314</v>
      </c>
      <c r="H4" s="39"/>
      <c r="I4" s="38" t="s">
        <v>71</v>
      </c>
      <c r="J4" s="37" t="s">
        <v>315</v>
      </c>
      <c r="K4" s="39"/>
      <c r="L4" s="39"/>
    </row>
    <row r="5" s="32" customFormat="1" ht="21" customHeight="1" spans="1:12">
      <c r="A5" s="40"/>
      <c r="B5" s="40"/>
      <c r="C5" s="40"/>
      <c r="D5" s="40"/>
      <c r="E5" s="38"/>
      <c r="F5" s="38"/>
      <c r="G5" s="38"/>
      <c r="H5" s="40"/>
      <c r="I5" s="38"/>
      <c r="J5" s="40"/>
      <c r="K5" s="40"/>
      <c r="L5" s="40"/>
    </row>
    <row r="6" s="33" customFormat="1" ht="33" hidden="1" customHeight="1" spans="1:12">
      <c r="A6" s="41" t="s">
        <v>316</v>
      </c>
      <c r="B6" s="41"/>
      <c r="C6" s="41"/>
      <c r="D6" s="41"/>
      <c r="E6" s="41"/>
      <c r="F6" s="41"/>
      <c r="G6" s="41"/>
      <c r="H6" s="41"/>
      <c r="I6" s="41"/>
      <c r="J6" s="41"/>
      <c r="K6" s="41"/>
      <c r="L6" s="41"/>
    </row>
    <row r="7" s="33" customFormat="1" ht="33" hidden="1" customHeight="1" spans="1:12">
      <c r="A7" s="8">
        <v>1</v>
      </c>
      <c r="B7" s="8" t="s">
        <v>137</v>
      </c>
      <c r="C7" s="8" t="s">
        <v>178</v>
      </c>
      <c r="D7" s="8" t="s">
        <v>317</v>
      </c>
      <c r="E7" s="8" t="s">
        <v>73</v>
      </c>
      <c r="F7" s="8" t="s">
        <v>74</v>
      </c>
      <c r="G7" s="8" t="s">
        <v>136</v>
      </c>
      <c r="H7" s="8">
        <v>45</v>
      </c>
      <c r="I7" s="8">
        <v>45</v>
      </c>
      <c r="J7" s="8">
        <v>0</v>
      </c>
      <c r="K7" s="8" t="s">
        <v>318</v>
      </c>
      <c r="L7" s="8" t="s">
        <v>319</v>
      </c>
    </row>
    <row r="8" s="33" customFormat="1" ht="33" hidden="1" customHeight="1" spans="1:12">
      <c r="A8" s="8">
        <v>2</v>
      </c>
      <c r="B8" s="8" t="s">
        <v>137</v>
      </c>
      <c r="C8" s="8" t="s">
        <v>178</v>
      </c>
      <c r="D8" s="8" t="s">
        <v>320</v>
      </c>
      <c r="E8" s="8" t="s">
        <v>73</v>
      </c>
      <c r="F8" s="8" t="s">
        <v>74</v>
      </c>
      <c r="G8" s="8" t="s">
        <v>136</v>
      </c>
      <c r="H8" s="8">
        <v>23</v>
      </c>
      <c r="I8" s="8">
        <v>23</v>
      </c>
      <c r="J8" s="8">
        <v>0</v>
      </c>
      <c r="K8" s="8" t="s">
        <v>321</v>
      </c>
      <c r="L8" s="8" t="s">
        <v>322</v>
      </c>
    </row>
    <row r="9" s="33" customFormat="1" ht="33" hidden="1" customHeight="1" spans="1:12">
      <c r="A9" s="8">
        <v>3</v>
      </c>
      <c r="B9" s="8" t="s">
        <v>137</v>
      </c>
      <c r="C9" s="8" t="s">
        <v>178</v>
      </c>
      <c r="D9" s="8" t="s">
        <v>323</v>
      </c>
      <c r="E9" s="8" t="s">
        <v>73</v>
      </c>
      <c r="F9" s="8" t="s">
        <v>74</v>
      </c>
      <c r="G9" s="8" t="s">
        <v>136</v>
      </c>
      <c r="H9" s="8">
        <v>20</v>
      </c>
      <c r="I9" s="8">
        <v>20</v>
      </c>
      <c r="J9" s="8">
        <v>0</v>
      </c>
      <c r="K9" s="8" t="s">
        <v>324</v>
      </c>
      <c r="L9" s="8" t="s">
        <v>325</v>
      </c>
    </row>
    <row r="10" s="33" customFormat="1" ht="33" hidden="1" customHeight="1" spans="1:12">
      <c r="A10" s="8">
        <v>4</v>
      </c>
      <c r="B10" s="42" t="s">
        <v>137</v>
      </c>
      <c r="C10" s="8" t="s">
        <v>326</v>
      </c>
      <c r="D10" s="8" t="s">
        <v>327</v>
      </c>
      <c r="E10" s="8" t="s">
        <v>89</v>
      </c>
      <c r="F10" s="8" t="s">
        <v>130</v>
      </c>
      <c r="G10" s="8" t="s">
        <v>131</v>
      </c>
      <c r="H10" s="8">
        <v>8</v>
      </c>
      <c r="I10" s="8">
        <v>8</v>
      </c>
      <c r="J10" s="8">
        <v>0</v>
      </c>
      <c r="K10" s="8" t="s">
        <v>328</v>
      </c>
      <c r="L10" s="8" t="s">
        <v>329</v>
      </c>
    </row>
    <row r="11" s="1" customFormat="1" ht="46" hidden="1" customHeight="1" spans="1:12">
      <c r="A11" s="8">
        <v>5</v>
      </c>
      <c r="B11" s="42" t="s">
        <v>137</v>
      </c>
      <c r="C11" s="8" t="s">
        <v>326</v>
      </c>
      <c r="D11" s="8" t="s">
        <v>330</v>
      </c>
      <c r="E11" s="8" t="s">
        <v>73</v>
      </c>
      <c r="F11" s="8" t="s">
        <v>74</v>
      </c>
      <c r="G11" s="8" t="s">
        <v>136</v>
      </c>
      <c r="H11" s="43">
        <v>3.8</v>
      </c>
      <c r="I11" s="43">
        <v>3.8</v>
      </c>
      <c r="J11" s="8">
        <v>0</v>
      </c>
      <c r="K11" s="8" t="s">
        <v>331</v>
      </c>
      <c r="L11" s="8" t="s">
        <v>329</v>
      </c>
    </row>
    <row r="12" ht="46" hidden="1" customHeight="1" spans="1:12">
      <c r="A12" s="8">
        <v>6</v>
      </c>
      <c r="B12" s="42" t="s">
        <v>137</v>
      </c>
      <c r="C12" s="8" t="s">
        <v>326</v>
      </c>
      <c r="D12" s="8" t="s">
        <v>332</v>
      </c>
      <c r="E12" s="8" t="s">
        <v>73</v>
      </c>
      <c r="F12" s="8" t="s">
        <v>74</v>
      </c>
      <c r="G12" s="8" t="s">
        <v>136</v>
      </c>
      <c r="H12" s="44">
        <v>6</v>
      </c>
      <c r="I12" s="44">
        <v>6</v>
      </c>
      <c r="J12" s="8">
        <v>0</v>
      </c>
      <c r="K12" s="8" t="s">
        <v>333</v>
      </c>
      <c r="L12" s="8" t="s">
        <v>325</v>
      </c>
    </row>
    <row r="13" ht="46" hidden="1" customHeight="1" spans="1:12">
      <c r="A13" s="8">
        <v>7</v>
      </c>
      <c r="B13" s="8" t="s">
        <v>137</v>
      </c>
      <c r="C13" s="8" t="s">
        <v>151</v>
      </c>
      <c r="D13" s="8" t="s">
        <v>334</v>
      </c>
      <c r="E13" s="8" t="s">
        <v>89</v>
      </c>
      <c r="F13" s="8" t="s">
        <v>130</v>
      </c>
      <c r="G13" s="8" t="s">
        <v>131</v>
      </c>
      <c r="H13" s="10">
        <v>25</v>
      </c>
      <c r="I13" s="8">
        <v>25</v>
      </c>
      <c r="J13" s="8">
        <v>0</v>
      </c>
      <c r="K13" s="8" t="s">
        <v>335</v>
      </c>
      <c r="L13" s="8" t="s">
        <v>336</v>
      </c>
    </row>
    <row r="14" ht="46" hidden="1" customHeight="1" spans="1:12">
      <c r="A14" s="8">
        <v>8</v>
      </c>
      <c r="B14" s="8" t="s">
        <v>137</v>
      </c>
      <c r="C14" s="8" t="s">
        <v>151</v>
      </c>
      <c r="D14" s="8" t="s">
        <v>337</v>
      </c>
      <c r="E14" s="8" t="s">
        <v>89</v>
      </c>
      <c r="F14" s="8" t="s">
        <v>130</v>
      </c>
      <c r="G14" s="8" t="s">
        <v>131</v>
      </c>
      <c r="H14" s="8">
        <v>35</v>
      </c>
      <c r="I14" s="8">
        <v>35</v>
      </c>
      <c r="J14" s="8">
        <v>0</v>
      </c>
      <c r="K14" s="8" t="s">
        <v>338</v>
      </c>
      <c r="L14" s="8" t="s">
        <v>339</v>
      </c>
    </row>
    <row r="15" ht="46" hidden="1" customHeight="1" spans="1:12">
      <c r="A15" s="8">
        <v>9</v>
      </c>
      <c r="B15" s="8" t="s">
        <v>137</v>
      </c>
      <c r="C15" s="8" t="s">
        <v>146</v>
      </c>
      <c r="D15" s="8" t="s">
        <v>340</v>
      </c>
      <c r="E15" s="8" t="s">
        <v>73</v>
      </c>
      <c r="F15" s="8" t="s">
        <v>74</v>
      </c>
      <c r="G15" s="8" t="s">
        <v>136</v>
      </c>
      <c r="H15" s="8">
        <v>15</v>
      </c>
      <c r="I15" s="8">
        <v>15</v>
      </c>
      <c r="J15" s="8">
        <v>0</v>
      </c>
      <c r="K15" s="8" t="s">
        <v>341</v>
      </c>
      <c r="L15" s="8" t="s">
        <v>342</v>
      </c>
    </row>
    <row r="16" ht="46" hidden="1" customHeight="1" spans="1:12">
      <c r="A16" s="8">
        <v>10</v>
      </c>
      <c r="B16" s="8" t="s">
        <v>137</v>
      </c>
      <c r="C16" s="8" t="s">
        <v>146</v>
      </c>
      <c r="D16" s="8" t="s">
        <v>343</v>
      </c>
      <c r="E16" s="8" t="s">
        <v>73</v>
      </c>
      <c r="F16" s="8" t="s">
        <v>74</v>
      </c>
      <c r="G16" s="8" t="s">
        <v>136</v>
      </c>
      <c r="H16" s="8">
        <v>12</v>
      </c>
      <c r="I16" s="8">
        <v>12</v>
      </c>
      <c r="J16" s="8">
        <v>0</v>
      </c>
      <c r="K16" s="8" t="s">
        <v>344</v>
      </c>
      <c r="L16" s="8" t="s">
        <v>345</v>
      </c>
    </row>
    <row r="17" ht="46" hidden="1" customHeight="1" spans="1:12">
      <c r="A17" s="8">
        <v>11</v>
      </c>
      <c r="B17" s="8" t="s">
        <v>137</v>
      </c>
      <c r="C17" s="8" t="s">
        <v>146</v>
      </c>
      <c r="D17" s="8" t="s">
        <v>346</v>
      </c>
      <c r="E17" s="8" t="s">
        <v>73</v>
      </c>
      <c r="F17" s="8" t="s">
        <v>74</v>
      </c>
      <c r="G17" s="8" t="s">
        <v>136</v>
      </c>
      <c r="H17" s="42">
        <v>29.5</v>
      </c>
      <c r="I17" s="42">
        <v>29.5</v>
      </c>
      <c r="J17" s="42">
        <v>0</v>
      </c>
      <c r="K17" s="8" t="s">
        <v>347</v>
      </c>
      <c r="L17" s="8" t="s">
        <v>348</v>
      </c>
    </row>
    <row r="18" ht="46" hidden="1" customHeight="1" spans="1:12">
      <c r="A18" s="8">
        <v>12</v>
      </c>
      <c r="B18" s="8" t="s">
        <v>137</v>
      </c>
      <c r="C18" s="8" t="s">
        <v>146</v>
      </c>
      <c r="D18" s="8" t="s">
        <v>349</v>
      </c>
      <c r="E18" s="8" t="s">
        <v>89</v>
      </c>
      <c r="F18" s="8" t="s">
        <v>130</v>
      </c>
      <c r="G18" s="8" t="s">
        <v>131</v>
      </c>
      <c r="H18" s="8">
        <v>12</v>
      </c>
      <c r="I18" s="8">
        <v>12</v>
      </c>
      <c r="J18" s="8">
        <v>0</v>
      </c>
      <c r="K18" s="8" t="s">
        <v>350</v>
      </c>
      <c r="L18" s="8" t="s">
        <v>351</v>
      </c>
    </row>
    <row r="19" ht="46" hidden="1" customHeight="1" spans="1:12">
      <c r="A19" s="8">
        <v>13</v>
      </c>
      <c r="B19" s="8" t="s">
        <v>137</v>
      </c>
      <c r="C19" s="8" t="s">
        <v>156</v>
      </c>
      <c r="D19" s="8" t="s">
        <v>352</v>
      </c>
      <c r="E19" s="8" t="s">
        <v>73</v>
      </c>
      <c r="F19" s="8" t="s">
        <v>74</v>
      </c>
      <c r="G19" s="8" t="s">
        <v>136</v>
      </c>
      <c r="H19" s="8">
        <v>40</v>
      </c>
      <c r="I19" s="8">
        <v>40</v>
      </c>
      <c r="J19" s="8">
        <v>0</v>
      </c>
      <c r="K19" s="8" t="s">
        <v>353</v>
      </c>
      <c r="L19" s="8" t="s">
        <v>354</v>
      </c>
    </row>
    <row r="20" ht="46" hidden="1" customHeight="1" spans="1:12">
      <c r="A20" s="8">
        <v>14</v>
      </c>
      <c r="B20" s="8" t="s">
        <v>137</v>
      </c>
      <c r="C20" s="8" t="s">
        <v>156</v>
      </c>
      <c r="D20" s="8" t="s">
        <v>355</v>
      </c>
      <c r="E20" s="8" t="s">
        <v>89</v>
      </c>
      <c r="F20" s="8" t="s">
        <v>130</v>
      </c>
      <c r="G20" s="8" t="s">
        <v>131</v>
      </c>
      <c r="H20" s="8">
        <v>12</v>
      </c>
      <c r="I20" s="8">
        <v>12</v>
      </c>
      <c r="J20" s="8">
        <v>0</v>
      </c>
      <c r="K20" s="8" t="s">
        <v>356</v>
      </c>
      <c r="L20" s="8" t="s">
        <v>345</v>
      </c>
    </row>
    <row r="21" ht="46" hidden="1" customHeight="1" spans="1:12">
      <c r="A21" s="8">
        <v>15</v>
      </c>
      <c r="B21" s="8" t="s">
        <v>137</v>
      </c>
      <c r="C21" s="8" t="s">
        <v>187</v>
      </c>
      <c r="D21" s="8" t="s">
        <v>357</v>
      </c>
      <c r="E21" s="8" t="s">
        <v>73</v>
      </c>
      <c r="F21" s="8" t="s">
        <v>74</v>
      </c>
      <c r="G21" s="8" t="s">
        <v>75</v>
      </c>
      <c r="H21" s="8">
        <v>24</v>
      </c>
      <c r="I21" s="8">
        <v>24</v>
      </c>
      <c r="J21" s="8">
        <v>0</v>
      </c>
      <c r="K21" s="8" t="s">
        <v>358</v>
      </c>
      <c r="L21" s="8" t="s">
        <v>345</v>
      </c>
    </row>
    <row r="22" ht="46" hidden="1" customHeight="1" spans="1:12">
      <c r="A22" s="8">
        <v>16</v>
      </c>
      <c r="B22" s="8" t="s">
        <v>137</v>
      </c>
      <c r="C22" s="8" t="s">
        <v>187</v>
      </c>
      <c r="D22" s="8" t="s">
        <v>359</v>
      </c>
      <c r="E22" s="8" t="s">
        <v>89</v>
      </c>
      <c r="F22" s="8" t="s">
        <v>130</v>
      </c>
      <c r="G22" s="8" t="s">
        <v>131</v>
      </c>
      <c r="H22" s="8">
        <v>12</v>
      </c>
      <c r="I22" s="8">
        <v>12</v>
      </c>
      <c r="J22" s="8">
        <v>0</v>
      </c>
      <c r="K22" s="8" t="s">
        <v>360</v>
      </c>
      <c r="L22" s="8" t="s">
        <v>345</v>
      </c>
    </row>
    <row r="23" ht="46" hidden="1" customHeight="1" spans="1:12">
      <c r="A23" s="8">
        <v>17</v>
      </c>
      <c r="B23" s="8" t="s">
        <v>137</v>
      </c>
      <c r="C23" s="8" t="s">
        <v>143</v>
      </c>
      <c r="D23" s="8" t="s">
        <v>361</v>
      </c>
      <c r="E23" s="8" t="s">
        <v>73</v>
      </c>
      <c r="F23" s="8" t="s">
        <v>74</v>
      </c>
      <c r="G23" s="8" t="s">
        <v>136</v>
      </c>
      <c r="H23" s="8">
        <v>28</v>
      </c>
      <c r="I23" s="8">
        <v>28</v>
      </c>
      <c r="J23" s="8">
        <v>0</v>
      </c>
      <c r="K23" s="8" t="s">
        <v>362</v>
      </c>
      <c r="L23" s="8" t="s">
        <v>363</v>
      </c>
    </row>
    <row r="24" ht="46" hidden="1" customHeight="1" spans="1:12">
      <c r="A24" s="8">
        <v>18</v>
      </c>
      <c r="B24" s="8" t="s">
        <v>137</v>
      </c>
      <c r="C24" s="8" t="s">
        <v>364</v>
      </c>
      <c r="D24" s="8" t="s">
        <v>365</v>
      </c>
      <c r="E24" s="8" t="s">
        <v>73</v>
      </c>
      <c r="F24" s="8" t="s">
        <v>74</v>
      </c>
      <c r="G24" s="8" t="s">
        <v>136</v>
      </c>
      <c r="H24" s="42">
        <v>25</v>
      </c>
      <c r="I24" s="42">
        <v>25</v>
      </c>
      <c r="J24" s="42">
        <v>0</v>
      </c>
      <c r="K24" s="8" t="s">
        <v>366</v>
      </c>
      <c r="L24" s="8" t="s">
        <v>345</v>
      </c>
    </row>
    <row r="25" ht="46" hidden="1" customHeight="1" spans="1:12">
      <c r="A25" s="8">
        <v>19</v>
      </c>
      <c r="B25" s="8" t="s">
        <v>137</v>
      </c>
      <c r="C25" s="8" t="s">
        <v>138</v>
      </c>
      <c r="D25" s="8" t="s">
        <v>367</v>
      </c>
      <c r="E25" s="8" t="s">
        <v>89</v>
      </c>
      <c r="F25" s="8" t="s">
        <v>130</v>
      </c>
      <c r="G25" s="8" t="s">
        <v>131</v>
      </c>
      <c r="H25" s="45">
        <v>26</v>
      </c>
      <c r="I25" s="8">
        <v>26</v>
      </c>
      <c r="J25" s="8">
        <v>0</v>
      </c>
      <c r="K25" s="8" t="s">
        <v>368</v>
      </c>
      <c r="L25" s="8" t="s">
        <v>369</v>
      </c>
    </row>
    <row r="26" ht="46" hidden="1" customHeight="1" spans="1:12">
      <c r="A26" s="8">
        <v>20</v>
      </c>
      <c r="B26" s="8" t="s">
        <v>137</v>
      </c>
      <c r="C26" s="8" t="s">
        <v>164</v>
      </c>
      <c r="D26" s="8" t="s">
        <v>370</v>
      </c>
      <c r="E26" s="8" t="s">
        <v>73</v>
      </c>
      <c r="F26" s="8" t="s">
        <v>74</v>
      </c>
      <c r="G26" s="8" t="s">
        <v>136</v>
      </c>
      <c r="H26" s="8">
        <v>26</v>
      </c>
      <c r="I26" s="8">
        <v>26</v>
      </c>
      <c r="J26" s="8">
        <v>0</v>
      </c>
      <c r="K26" s="8" t="s">
        <v>371</v>
      </c>
      <c r="L26" s="8" t="s">
        <v>345</v>
      </c>
    </row>
    <row r="27" ht="264" spans="1:12">
      <c r="A27" s="8">
        <v>21</v>
      </c>
      <c r="B27" s="8" t="s">
        <v>218</v>
      </c>
      <c r="C27" s="8" t="s">
        <v>226</v>
      </c>
      <c r="D27" s="8" t="s">
        <v>299</v>
      </c>
      <c r="E27" s="8" t="s">
        <v>286</v>
      </c>
      <c r="F27" s="8" t="s">
        <v>74</v>
      </c>
      <c r="G27" s="8" t="s">
        <v>75</v>
      </c>
      <c r="H27" s="8">
        <v>309.8</v>
      </c>
      <c r="I27" s="8">
        <v>200</v>
      </c>
      <c r="J27" s="8">
        <v>109.8</v>
      </c>
      <c r="K27" s="8" t="s">
        <v>301</v>
      </c>
      <c r="L27" s="46" t="s">
        <v>363</v>
      </c>
    </row>
    <row r="28" ht="36" hidden="1" spans="1:12">
      <c r="A28" s="8">
        <v>22</v>
      </c>
      <c r="B28" s="8" t="s">
        <v>304</v>
      </c>
      <c r="C28" s="8" t="s">
        <v>372</v>
      </c>
      <c r="D28" s="8" t="s">
        <v>373</v>
      </c>
      <c r="E28" s="8" t="s">
        <v>89</v>
      </c>
      <c r="F28" s="8" t="s">
        <v>99</v>
      </c>
      <c r="G28" s="8" t="s">
        <v>100</v>
      </c>
      <c r="H28" s="8">
        <v>10</v>
      </c>
      <c r="I28" s="8">
        <v>10</v>
      </c>
      <c r="J28" s="8">
        <v>0</v>
      </c>
      <c r="K28" s="8" t="s">
        <v>374</v>
      </c>
      <c r="L28" s="46" t="s">
        <v>363</v>
      </c>
    </row>
    <row r="29" ht="36" hidden="1" spans="1:12">
      <c r="A29" s="8">
        <v>23</v>
      </c>
      <c r="B29" s="8" t="s">
        <v>304</v>
      </c>
      <c r="C29" s="8" t="s">
        <v>372</v>
      </c>
      <c r="D29" s="8" t="s">
        <v>375</v>
      </c>
      <c r="E29" s="8" t="s">
        <v>73</v>
      </c>
      <c r="F29" s="8" t="s">
        <v>238</v>
      </c>
      <c r="G29" s="8" t="s">
        <v>376</v>
      </c>
      <c r="H29" s="8">
        <v>23</v>
      </c>
      <c r="I29" s="8">
        <v>23</v>
      </c>
      <c r="J29" s="8">
        <v>0</v>
      </c>
      <c r="K29" s="8" t="s">
        <v>377</v>
      </c>
      <c r="L29" s="46" t="s">
        <v>363</v>
      </c>
    </row>
    <row r="30" ht="36" hidden="1" spans="1:12">
      <c r="A30" s="8">
        <v>24</v>
      </c>
      <c r="B30" s="8" t="s">
        <v>304</v>
      </c>
      <c r="C30" s="8" t="s">
        <v>372</v>
      </c>
      <c r="D30" s="8" t="s">
        <v>378</v>
      </c>
      <c r="E30" s="8" t="s">
        <v>89</v>
      </c>
      <c r="F30" s="8" t="s">
        <v>99</v>
      </c>
      <c r="G30" s="8" t="s">
        <v>100</v>
      </c>
      <c r="H30" s="8">
        <v>20</v>
      </c>
      <c r="I30" s="8">
        <v>20</v>
      </c>
      <c r="J30" s="8">
        <v>0</v>
      </c>
      <c r="K30" s="8" t="s">
        <v>379</v>
      </c>
      <c r="L30" s="46" t="s">
        <v>363</v>
      </c>
    </row>
    <row r="31" ht="72" hidden="1" spans="1:12">
      <c r="A31" s="8">
        <v>25</v>
      </c>
      <c r="B31" s="8" t="s">
        <v>304</v>
      </c>
      <c r="C31" s="8" t="s">
        <v>380</v>
      </c>
      <c r="D31" s="8" t="s">
        <v>381</v>
      </c>
      <c r="E31" s="8" t="s">
        <v>89</v>
      </c>
      <c r="F31" s="8" t="s">
        <v>130</v>
      </c>
      <c r="G31" s="8" t="s">
        <v>131</v>
      </c>
      <c r="H31" s="8">
        <v>20</v>
      </c>
      <c r="I31" s="8">
        <v>20</v>
      </c>
      <c r="J31" s="8">
        <v>0</v>
      </c>
      <c r="K31" s="8" t="s">
        <v>382</v>
      </c>
      <c r="L31" s="46" t="s">
        <v>363</v>
      </c>
    </row>
    <row r="32" s="1" customFormat="1" ht="57" customHeight="1" spans="1:12">
      <c r="A32" s="8">
        <v>26</v>
      </c>
      <c r="B32" s="8" t="s">
        <v>218</v>
      </c>
      <c r="C32" s="8" t="s">
        <v>219</v>
      </c>
      <c r="D32" s="8" t="s">
        <v>383</v>
      </c>
      <c r="E32" s="8" t="s">
        <v>89</v>
      </c>
      <c r="F32" s="8" t="s">
        <v>130</v>
      </c>
      <c r="G32" s="8" t="s">
        <v>131</v>
      </c>
      <c r="H32" s="8">
        <v>25.49</v>
      </c>
      <c r="I32" s="8">
        <v>25.49</v>
      </c>
      <c r="J32" s="8">
        <v>0</v>
      </c>
      <c r="K32" s="8" t="s">
        <v>384</v>
      </c>
      <c r="L32" s="8" t="s">
        <v>385</v>
      </c>
    </row>
    <row r="33" s="1" customFormat="1" ht="57" customHeight="1" spans="1:12">
      <c r="A33" s="8">
        <v>27</v>
      </c>
      <c r="B33" s="8" t="s">
        <v>218</v>
      </c>
      <c r="C33" s="8" t="s">
        <v>219</v>
      </c>
      <c r="D33" s="8" t="s">
        <v>386</v>
      </c>
      <c r="E33" s="8" t="s">
        <v>89</v>
      </c>
      <c r="F33" s="8" t="s">
        <v>130</v>
      </c>
      <c r="G33" s="8" t="s">
        <v>131</v>
      </c>
      <c r="H33" s="8">
        <v>23</v>
      </c>
      <c r="I33" s="8">
        <v>23</v>
      </c>
      <c r="J33" s="8">
        <v>0</v>
      </c>
      <c r="K33" s="8" t="s">
        <v>387</v>
      </c>
      <c r="L33" s="8" t="s">
        <v>385</v>
      </c>
    </row>
    <row r="34" s="1" customFormat="1" ht="57" customHeight="1" spans="1:12">
      <c r="A34" s="8">
        <v>28</v>
      </c>
      <c r="B34" s="13" t="s">
        <v>218</v>
      </c>
      <c r="C34" s="13" t="s">
        <v>231</v>
      </c>
      <c r="D34" s="13" t="s">
        <v>388</v>
      </c>
      <c r="E34" s="13" t="s">
        <v>89</v>
      </c>
      <c r="F34" s="13" t="s">
        <v>99</v>
      </c>
      <c r="G34" s="13" t="s">
        <v>389</v>
      </c>
      <c r="H34" s="13">
        <v>80</v>
      </c>
      <c r="I34" s="13">
        <v>80</v>
      </c>
      <c r="J34" s="13">
        <v>0</v>
      </c>
      <c r="K34" s="13" t="s">
        <v>390</v>
      </c>
      <c r="L34" s="13" t="s">
        <v>385</v>
      </c>
    </row>
    <row r="35" s="1" customFormat="1" ht="57" customHeight="1" spans="1:12">
      <c r="A35" s="8">
        <v>29</v>
      </c>
      <c r="B35" s="8" t="s">
        <v>218</v>
      </c>
      <c r="C35" s="8" t="s">
        <v>275</v>
      </c>
      <c r="D35" s="8" t="s">
        <v>391</v>
      </c>
      <c r="E35" s="8" t="s">
        <v>286</v>
      </c>
      <c r="F35" s="8" t="s">
        <v>238</v>
      </c>
      <c r="G35" s="8" t="s">
        <v>239</v>
      </c>
      <c r="H35" s="8">
        <v>20</v>
      </c>
      <c r="I35" s="8">
        <v>20</v>
      </c>
      <c r="J35" s="8">
        <v>0</v>
      </c>
      <c r="K35" s="8" t="s">
        <v>392</v>
      </c>
      <c r="L35" s="8" t="s">
        <v>363</v>
      </c>
    </row>
    <row r="36" s="1" customFormat="1" ht="57" customHeight="1" spans="1:12">
      <c r="A36" s="8">
        <v>30</v>
      </c>
      <c r="B36" s="8" t="s">
        <v>218</v>
      </c>
      <c r="C36" s="8" t="s">
        <v>275</v>
      </c>
      <c r="D36" s="8" t="s">
        <v>393</v>
      </c>
      <c r="E36" s="8" t="s">
        <v>286</v>
      </c>
      <c r="F36" s="8" t="s">
        <v>74</v>
      </c>
      <c r="G36" s="8" t="s">
        <v>394</v>
      </c>
      <c r="H36" s="8">
        <v>35</v>
      </c>
      <c r="I36" s="8">
        <v>35</v>
      </c>
      <c r="J36" s="8">
        <v>0</v>
      </c>
      <c r="K36" s="8" t="s">
        <v>395</v>
      </c>
      <c r="L36" s="8" t="s">
        <v>385</v>
      </c>
    </row>
    <row r="37" s="1" customFormat="1" ht="57" customHeight="1" spans="1:12">
      <c r="A37" s="8">
        <v>31</v>
      </c>
      <c r="B37" s="8" t="s">
        <v>218</v>
      </c>
      <c r="C37" s="8" t="s">
        <v>275</v>
      </c>
      <c r="D37" s="8" t="s">
        <v>396</v>
      </c>
      <c r="E37" s="8" t="s">
        <v>286</v>
      </c>
      <c r="F37" s="8" t="s">
        <v>74</v>
      </c>
      <c r="G37" s="8" t="s">
        <v>136</v>
      </c>
      <c r="H37" s="8">
        <v>50</v>
      </c>
      <c r="I37" s="8">
        <v>50</v>
      </c>
      <c r="J37" s="8">
        <v>0</v>
      </c>
      <c r="K37" s="8" t="s">
        <v>397</v>
      </c>
      <c r="L37" s="8" t="s">
        <v>385</v>
      </c>
    </row>
    <row r="38" s="1" customFormat="1" ht="57" customHeight="1" spans="1:12">
      <c r="A38" s="8">
        <v>32</v>
      </c>
      <c r="B38" s="8" t="s">
        <v>218</v>
      </c>
      <c r="C38" s="8" t="s">
        <v>231</v>
      </c>
      <c r="D38" s="8" t="s">
        <v>398</v>
      </c>
      <c r="E38" s="8" t="s">
        <v>89</v>
      </c>
      <c r="F38" s="8" t="s">
        <v>130</v>
      </c>
      <c r="G38" s="8" t="s">
        <v>131</v>
      </c>
      <c r="H38" s="8">
        <v>10</v>
      </c>
      <c r="I38" s="8">
        <v>10</v>
      </c>
      <c r="J38" s="8">
        <v>0</v>
      </c>
      <c r="K38" s="8" t="s">
        <v>399</v>
      </c>
      <c r="L38" s="8" t="s">
        <v>363</v>
      </c>
    </row>
    <row r="39" s="1" customFormat="1" ht="57" customHeight="1" spans="1:12">
      <c r="A39" s="8">
        <v>33</v>
      </c>
      <c r="B39" s="8" t="s">
        <v>218</v>
      </c>
      <c r="C39" s="42" t="s">
        <v>267</v>
      </c>
      <c r="D39" s="8" t="s">
        <v>400</v>
      </c>
      <c r="E39" s="8" t="s">
        <v>89</v>
      </c>
      <c r="F39" s="8" t="s">
        <v>130</v>
      </c>
      <c r="G39" s="8" t="s">
        <v>131</v>
      </c>
      <c r="H39" s="8">
        <v>40</v>
      </c>
      <c r="I39" s="8">
        <v>40</v>
      </c>
      <c r="J39" s="8">
        <v>0</v>
      </c>
      <c r="K39" s="8" t="s">
        <v>401</v>
      </c>
      <c r="L39" s="8" t="s">
        <v>363</v>
      </c>
    </row>
    <row r="40" s="1" customFormat="1" ht="57" customHeight="1" spans="1:12">
      <c r="A40" s="8">
        <v>34</v>
      </c>
      <c r="B40" s="8" t="s">
        <v>218</v>
      </c>
      <c r="C40" s="42" t="s">
        <v>267</v>
      </c>
      <c r="D40" s="8" t="s">
        <v>402</v>
      </c>
      <c r="E40" s="8" t="s">
        <v>89</v>
      </c>
      <c r="F40" s="8" t="s">
        <v>130</v>
      </c>
      <c r="G40" s="8" t="s">
        <v>131</v>
      </c>
      <c r="H40" s="8">
        <v>40</v>
      </c>
      <c r="I40" s="8">
        <v>40</v>
      </c>
      <c r="J40" s="8">
        <v>0</v>
      </c>
      <c r="K40" s="8" t="s">
        <v>403</v>
      </c>
      <c r="L40" s="8" t="s">
        <v>363</v>
      </c>
    </row>
    <row r="41" s="1" customFormat="1" ht="57" customHeight="1" spans="1:12">
      <c r="A41" s="8">
        <v>35</v>
      </c>
      <c r="B41" s="8" t="s">
        <v>218</v>
      </c>
      <c r="C41" s="42" t="s">
        <v>267</v>
      </c>
      <c r="D41" s="8" t="s">
        <v>404</v>
      </c>
      <c r="E41" s="8" t="s">
        <v>89</v>
      </c>
      <c r="F41" s="8" t="s">
        <v>130</v>
      </c>
      <c r="G41" s="8" t="s">
        <v>131</v>
      </c>
      <c r="H41" s="8">
        <v>50</v>
      </c>
      <c r="I41" s="8">
        <v>50</v>
      </c>
      <c r="J41" s="8">
        <v>0</v>
      </c>
      <c r="K41" s="8" t="s">
        <v>405</v>
      </c>
      <c r="L41" s="8" t="s">
        <v>363</v>
      </c>
    </row>
    <row r="42" s="1" customFormat="1" ht="57" customHeight="1" spans="1:12">
      <c r="A42" s="8">
        <v>36</v>
      </c>
      <c r="B42" s="8" t="s">
        <v>218</v>
      </c>
      <c r="C42" s="8" t="s">
        <v>251</v>
      </c>
      <c r="D42" s="8" t="s">
        <v>406</v>
      </c>
      <c r="E42" s="8" t="s">
        <v>89</v>
      </c>
      <c r="F42" s="8" t="s">
        <v>130</v>
      </c>
      <c r="G42" s="8" t="s">
        <v>131</v>
      </c>
      <c r="H42" s="8">
        <v>10</v>
      </c>
      <c r="I42" s="8">
        <v>10</v>
      </c>
      <c r="J42" s="8">
        <v>0</v>
      </c>
      <c r="K42" s="8" t="s">
        <v>407</v>
      </c>
      <c r="L42" s="8" t="s">
        <v>385</v>
      </c>
    </row>
    <row r="43" s="1" customFormat="1" ht="57" customHeight="1" spans="1:12">
      <c r="A43" s="8">
        <v>37</v>
      </c>
      <c r="B43" s="8" t="s">
        <v>218</v>
      </c>
      <c r="C43" s="8" t="s">
        <v>251</v>
      </c>
      <c r="D43" s="8" t="s">
        <v>408</v>
      </c>
      <c r="E43" s="8" t="s">
        <v>89</v>
      </c>
      <c r="F43" s="8" t="s">
        <v>130</v>
      </c>
      <c r="G43" s="8" t="s">
        <v>131</v>
      </c>
      <c r="H43" s="8">
        <v>32</v>
      </c>
      <c r="I43" s="8">
        <v>32</v>
      </c>
      <c r="J43" s="8">
        <v>0</v>
      </c>
      <c r="K43" s="8" t="s">
        <v>409</v>
      </c>
      <c r="L43" s="8" t="s">
        <v>363</v>
      </c>
    </row>
    <row r="44" s="1" customFormat="1" ht="57" customHeight="1" spans="1:12">
      <c r="A44" s="8">
        <v>38</v>
      </c>
      <c r="B44" s="8" t="s">
        <v>218</v>
      </c>
      <c r="C44" s="8" t="s">
        <v>410</v>
      </c>
      <c r="D44" s="8" t="s">
        <v>411</v>
      </c>
      <c r="E44" s="8" t="s">
        <v>89</v>
      </c>
      <c r="F44" s="8" t="s">
        <v>130</v>
      </c>
      <c r="G44" s="8" t="s">
        <v>131</v>
      </c>
      <c r="H44" s="8">
        <v>28</v>
      </c>
      <c r="I44" s="8">
        <v>28</v>
      </c>
      <c r="J44" s="8">
        <v>0</v>
      </c>
      <c r="K44" s="8" t="s">
        <v>412</v>
      </c>
      <c r="L44" s="8" t="s">
        <v>363</v>
      </c>
    </row>
    <row r="45" s="1" customFormat="1" ht="57" customHeight="1" spans="1:12">
      <c r="A45" s="8">
        <v>39</v>
      </c>
      <c r="B45" s="8" t="s">
        <v>218</v>
      </c>
      <c r="C45" s="8" t="s">
        <v>410</v>
      </c>
      <c r="D45" s="8" t="s">
        <v>413</v>
      </c>
      <c r="E45" s="8" t="s">
        <v>89</v>
      </c>
      <c r="F45" s="8" t="s">
        <v>130</v>
      </c>
      <c r="G45" s="8" t="s">
        <v>131</v>
      </c>
      <c r="H45" s="8">
        <v>20</v>
      </c>
      <c r="I45" s="8">
        <v>20</v>
      </c>
      <c r="J45" s="8">
        <v>0</v>
      </c>
      <c r="K45" s="8" t="s">
        <v>414</v>
      </c>
      <c r="L45" s="8" t="s">
        <v>385</v>
      </c>
    </row>
    <row r="46" s="1" customFormat="1" ht="57" customHeight="1" spans="1:12">
      <c r="A46" s="8">
        <v>40</v>
      </c>
      <c r="B46" s="8" t="s">
        <v>218</v>
      </c>
      <c r="C46" s="8" t="s">
        <v>410</v>
      </c>
      <c r="D46" s="8" t="s">
        <v>415</v>
      </c>
      <c r="E46" s="8" t="s">
        <v>286</v>
      </c>
      <c r="F46" s="8" t="s">
        <v>74</v>
      </c>
      <c r="G46" s="8" t="s">
        <v>136</v>
      </c>
      <c r="H46" s="8">
        <v>30</v>
      </c>
      <c r="I46" s="8">
        <v>30</v>
      </c>
      <c r="J46" s="8">
        <v>0</v>
      </c>
      <c r="K46" s="8" t="s">
        <v>416</v>
      </c>
      <c r="L46" s="8" t="s">
        <v>363</v>
      </c>
    </row>
    <row r="47" s="1" customFormat="1" ht="57" customHeight="1" spans="1:12">
      <c r="A47" s="8">
        <v>41</v>
      </c>
      <c r="B47" s="8" t="s">
        <v>218</v>
      </c>
      <c r="C47" s="8" t="s">
        <v>226</v>
      </c>
      <c r="D47" s="8" t="s">
        <v>417</v>
      </c>
      <c r="E47" s="8" t="s">
        <v>286</v>
      </c>
      <c r="F47" s="8" t="s">
        <v>74</v>
      </c>
      <c r="G47" s="8" t="s">
        <v>394</v>
      </c>
      <c r="H47" s="8">
        <v>48</v>
      </c>
      <c r="I47" s="8">
        <v>48</v>
      </c>
      <c r="J47" s="8">
        <v>0</v>
      </c>
      <c r="K47" s="8" t="s">
        <v>418</v>
      </c>
      <c r="L47" s="8" t="s">
        <v>363</v>
      </c>
    </row>
    <row r="48" s="1" customFormat="1" ht="57" customHeight="1" spans="1:12">
      <c r="A48" s="8">
        <v>42</v>
      </c>
      <c r="B48" s="8" t="s">
        <v>218</v>
      </c>
      <c r="C48" s="8" t="s">
        <v>226</v>
      </c>
      <c r="D48" s="8" t="s">
        <v>419</v>
      </c>
      <c r="E48" s="8" t="s">
        <v>89</v>
      </c>
      <c r="F48" s="8" t="s">
        <v>99</v>
      </c>
      <c r="G48" s="8" t="s">
        <v>420</v>
      </c>
      <c r="H48" s="8">
        <v>70</v>
      </c>
      <c r="I48" s="8">
        <v>70</v>
      </c>
      <c r="J48" s="8">
        <v>0</v>
      </c>
      <c r="K48" s="8" t="s">
        <v>421</v>
      </c>
      <c r="L48" s="8" t="s">
        <v>385</v>
      </c>
    </row>
    <row r="49" s="1" customFormat="1" ht="57" customHeight="1" spans="1:12">
      <c r="A49" s="8">
        <v>43</v>
      </c>
      <c r="B49" s="8" t="s">
        <v>218</v>
      </c>
      <c r="C49" s="8" t="s">
        <v>226</v>
      </c>
      <c r="D49" s="8" t="s">
        <v>422</v>
      </c>
      <c r="E49" s="8" t="s">
        <v>89</v>
      </c>
      <c r="F49" s="8" t="s">
        <v>99</v>
      </c>
      <c r="G49" s="8" t="s">
        <v>423</v>
      </c>
      <c r="H49" s="8">
        <v>27.1</v>
      </c>
      <c r="I49" s="8">
        <v>27.1</v>
      </c>
      <c r="J49" s="8">
        <v>0</v>
      </c>
      <c r="K49" s="8" t="s">
        <v>424</v>
      </c>
      <c r="L49" s="8" t="s">
        <v>363</v>
      </c>
    </row>
    <row r="50" s="1" customFormat="1" ht="57" customHeight="1" spans="1:12">
      <c r="A50" s="8">
        <v>44</v>
      </c>
      <c r="B50" s="8" t="s">
        <v>218</v>
      </c>
      <c r="C50" s="8" t="s">
        <v>226</v>
      </c>
      <c r="D50" s="8" t="s">
        <v>425</v>
      </c>
      <c r="E50" s="8" t="s">
        <v>89</v>
      </c>
      <c r="F50" s="8" t="s">
        <v>426</v>
      </c>
      <c r="G50" s="8" t="s">
        <v>427</v>
      </c>
      <c r="H50" s="8">
        <v>95</v>
      </c>
      <c r="I50" s="8">
        <v>95</v>
      </c>
      <c r="J50" s="8">
        <v>0</v>
      </c>
      <c r="K50" s="8" t="s">
        <v>428</v>
      </c>
      <c r="L50" s="8" t="s">
        <v>385</v>
      </c>
    </row>
    <row r="51" hidden="1" spans="1:12">
      <c r="H51" s="1">
        <f>SUM(H7:H50)</f>
        <v>1543.69</v>
      </c>
      <c r="I51" s="1">
        <f>SUM(I7:I50)</f>
        <v>1433.89</v>
      </c>
      <c r="J51" s="1">
        <f>SUM(J7:J50)</f>
        <v>109.8</v>
      </c>
    </row>
  </sheetData>
  <autoFilter xmlns:etc="http://www.wps.cn/officeDocument/2017/etCustomData" ref="A5:L51" etc:filterBottomFollowUsedRange="0">
    <filterColumn colId="1">
      <customFilters>
        <customFilter operator="equal" val="凤凰乡"/>
      </customFilters>
    </filterColumn>
    <extLst/>
  </autoFilter>
  <mergeCells count="18">
    <mergeCell ref="A1:L1"/>
    <mergeCell ref="A2:F2"/>
    <mergeCell ref="G2:L2"/>
    <mergeCell ref="E3:G3"/>
    <mergeCell ref="I3:J3"/>
    <mergeCell ref="A6:L6"/>
    <mergeCell ref="A3:A5"/>
    <mergeCell ref="B3:B5"/>
    <mergeCell ref="C3:C5"/>
    <mergeCell ref="D3:D5"/>
    <mergeCell ref="E4:E5"/>
    <mergeCell ref="F4:F5"/>
    <mergeCell ref="G4:G5"/>
    <mergeCell ref="H3:H5"/>
    <mergeCell ref="I4:I5"/>
    <mergeCell ref="J4:J5"/>
    <mergeCell ref="K3:K5"/>
    <mergeCell ref="L3:L5"/>
  </mergeCells>
  <conditionalFormatting sqref="D7">
    <cfRule type="duplicateValues" dxfId="0" priority="22"/>
  </conditionalFormatting>
  <conditionalFormatting sqref="D12">
    <cfRule type="duplicateValues" dxfId="0" priority="21"/>
  </conditionalFormatting>
  <conditionalFormatting sqref="D13">
    <cfRule type="duplicateValues" dxfId="0" priority="20"/>
  </conditionalFormatting>
  <conditionalFormatting sqref="D24">
    <cfRule type="duplicateValues" dxfId="0" priority="19"/>
  </conditionalFormatting>
  <conditionalFormatting sqref="D31">
    <cfRule type="duplicateValues" dxfId="0" priority="23"/>
  </conditionalFormatting>
  <conditionalFormatting sqref="D32">
    <cfRule type="duplicateValues" dxfId="0" priority="8"/>
  </conditionalFormatting>
  <conditionalFormatting sqref="D33">
    <cfRule type="duplicateValues" dxfId="0" priority="5"/>
  </conditionalFormatting>
  <conditionalFormatting sqref="D34">
    <cfRule type="duplicateValues" dxfId="0" priority="1"/>
  </conditionalFormatting>
  <conditionalFormatting sqref="D35">
    <cfRule type="duplicateValues" dxfId="0" priority="18"/>
  </conditionalFormatting>
  <conditionalFormatting sqref="D36">
    <cfRule type="duplicateValues" dxfId="0" priority="10"/>
  </conditionalFormatting>
  <conditionalFormatting sqref="D37">
    <cfRule type="duplicateValues" dxfId="0" priority="9"/>
  </conditionalFormatting>
  <conditionalFormatting sqref="D38">
    <cfRule type="duplicateValues" dxfId="0" priority="4"/>
  </conditionalFormatting>
  <conditionalFormatting sqref="D39">
    <cfRule type="duplicateValues" dxfId="0" priority="17"/>
  </conditionalFormatting>
  <conditionalFormatting sqref="D40">
    <cfRule type="duplicateValues" dxfId="0" priority="6"/>
  </conditionalFormatting>
  <conditionalFormatting sqref="D41">
    <cfRule type="duplicateValues" dxfId="0" priority="16"/>
  </conditionalFormatting>
  <conditionalFormatting sqref="D42">
    <cfRule type="duplicateValues" dxfId="0" priority="3"/>
  </conditionalFormatting>
  <conditionalFormatting sqref="D43">
    <cfRule type="duplicateValues" dxfId="0" priority="2"/>
  </conditionalFormatting>
  <conditionalFormatting sqref="D44">
    <cfRule type="duplicateValues" dxfId="0" priority="15"/>
  </conditionalFormatting>
  <conditionalFormatting sqref="D45">
    <cfRule type="duplicateValues" dxfId="0" priority="14"/>
  </conditionalFormatting>
  <conditionalFormatting sqref="D46">
    <cfRule type="duplicateValues" dxfId="0" priority="13"/>
  </conditionalFormatting>
  <conditionalFormatting sqref="D49">
    <cfRule type="duplicateValues" dxfId="0" priority="7"/>
  </conditionalFormatting>
  <conditionalFormatting sqref="D28:D30">
    <cfRule type="duplicateValues" dxfId="0" priority="24"/>
  </conditionalFormatting>
  <conditionalFormatting sqref="D50 D47:D48">
    <cfRule type="duplicateValues" dxfId="0" priority="12"/>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C6" sqref="C6"/>
    </sheetView>
  </sheetViews>
  <sheetFormatPr defaultColWidth="9" defaultRowHeight="13.5"/>
  <cols>
    <col min="1" max="1" width="8.125" customWidth="1"/>
    <col min="2" max="2" width="27" style="19" customWidth="1"/>
    <col min="4" max="4" width="17" customWidth="1"/>
    <col min="5" max="6" width="10.5" customWidth="1"/>
    <col min="7" max="7" width="17" customWidth="1"/>
    <col min="8" max="8" width="18.7583333333333" customWidth="1"/>
    <col min="9" max="9" width="14" customWidth="1"/>
  </cols>
  <sheetData>
    <row r="1" ht="63" customHeight="1" spans="1:9">
      <c r="A1" s="20" t="s">
        <v>429</v>
      </c>
      <c r="B1" s="20"/>
      <c r="C1" s="20"/>
      <c r="D1" s="20"/>
      <c r="E1" s="20"/>
      <c r="F1" s="20"/>
      <c r="G1" s="20"/>
      <c r="H1" s="20"/>
      <c r="I1" s="20"/>
    </row>
    <row r="2" ht="18" customHeight="1" spans="1:9">
      <c r="A2" s="21" t="s">
        <v>430</v>
      </c>
      <c r="B2" s="22"/>
      <c r="C2" s="21"/>
      <c r="D2" s="21"/>
      <c r="E2" s="21"/>
      <c r="F2" s="21"/>
      <c r="G2" s="21"/>
      <c r="H2" s="21"/>
      <c r="I2" s="21"/>
    </row>
    <row r="3" s="18" customFormat="1" ht="27" customHeight="1" spans="1:9">
      <c r="A3" s="23" t="s">
        <v>2</v>
      </c>
      <c r="B3" s="23" t="s">
        <v>3</v>
      </c>
      <c r="C3" s="24" t="s">
        <v>4</v>
      </c>
      <c r="D3" s="25" t="s">
        <v>8</v>
      </c>
      <c r="E3" s="23" t="s">
        <v>9</v>
      </c>
      <c r="F3" s="23"/>
      <c r="G3" s="23" t="s">
        <v>312</v>
      </c>
      <c r="H3" s="23"/>
      <c r="I3" s="23"/>
    </row>
    <row r="4" s="18" customFormat="1" ht="27" customHeight="1" spans="1:9">
      <c r="A4" s="23"/>
      <c r="B4" s="23"/>
      <c r="C4" s="24"/>
      <c r="D4" s="26"/>
      <c r="E4" s="25" t="s">
        <v>13</v>
      </c>
      <c r="F4" s="25" t="s">
        <v>14</v>
      </c>
      <c r="G4" s="24" t="s">
        <v>342</v>
      </c>
      <c r="H4" s="24" t="s">
        <v>431</v>
      </c>
      <c r="I4" s="24" t="s">
        <v>113</v>
      </c>
    </row>
    <row r="5" ht="18" customHeight="1" spans="1:9">
      <c r="A5" s="27">
        <v>1</v>
      </c>
      <c r="B5" s="24" t="s">
        <v>18</v>
      </c>
      <c r="C5" s="28">
        <f>C6+C12+C18+C22+C23</f>
        <v>44</v>
      </c>
      <c r="D5" s="28">
        <f>D6+D12+D18+D22+D23</f>
        <v>1543.69</v>
      </c>
      <c r="E5" s="28">
        <f>E6+E12+E18+E22+E23</f>
        <v>1433.89</v>
      </c>
      <c r="F5" s="28">
        <f>F6+F12+F18+F22+F23</f>
        <v>109.8</v>
      </c>
      <c r="G5" s="27"/>
      <c r="H5" s="27"/>
      <c r="I5" s="27" t="s">
        <v>432</v>
      </c>
    </row>
    <row r="6" ht="18" customHeight="1" spans="1:9">
      <c r="A6" s="27">
        <v>2</v>
      </c>
      <c r="B6" s="24" t="s">
        <v>19</v>
      </c>
      <c r="C6" s="28">
        <f>C7+C8+C9+C10+C11</f>
        <v>24</v>
      </c>
      <c r="D6" s="28">
        <f>D7+D8+D9+D10+D11</f>
        <v>730.59</v>
      </c>
      <c r="E6" s="28">
        <f>E7+E8+E9+E10+E11</f>
        <v>730.59</v>
      </c>
      <c r="F6" s="28">
        <f>F7+F8+F9+F10+F11</f>
        <v>0</v>
      </c>
      <c r="G6" s="27"/>
      <c r="H6" s="27"/>
      <c r="I6" s="27" t="s">
        <v>432</v>
      </c>
    </row>
    <row r="7" ht="18" customHeight="1" spans="1:9">
      <c r="A7" s="27">
        <v>3</v>
      </c>
      <c r="B7" s="29" t="s">
        <v>20</v>
      </c>
      <c r="C7" s="28">
        <v>5</v>
      </c>
      <c r="D7" s="28">
        <v>207.1</v>
      </c>
      <c r="E7" s="28">
        <v>207.1</v>
      </c>
      <c r="F7" s="28">
        <v>0</v>
      </c>
      <c r="G7" s="29"/>
      <c r="H7" s="29"/>
      <c r="I7" s="27" t="s">
        <v>432</v>
      </c>
    </row>
    <row r="8" ht="18" customHeight="1" spans="1:9">
      <c r="A8" s="27">
        <v>4</v>
      </c>
      <c r="B8" s="29" t="s">
        <v>21</v>
      </c>
      <c r="C8" s="28">
        <v>1</v>
      </c>
      <c r="D8" s="28">
        <v>95</v>
      </c>
      <c r="E8" s="28">
        <v>95</v>
      </c>
      <c r="F8" s="28">
        <v>0</v>
      </c>
      <c r="G8" s="29"/>
      <c r="H8" s="29"/>
      <c r="I8" s="27" t="s">
        <v>432</v>
      </c>
    </row>
    <row r="9" ht="18" customHeight="1" spans="1:9">
      <c r="A9" s="27">
        <v>5</v>
      </c>
      <c r="B9" s="29" t="s">
        <v>22</v>
      </c>
      <c r="C9" s="28">
        <v>18</v>
      </c>
      <c r="D9" s="28">
        <v>428.49</v>
      </c>
      <c r="E9" s="28">
        <v>428.49</v>
      </c>
      <c r="F9" s="28">
        <v>0</v>
      </c>
      <c r="G9" s="27"/>
      <c r="H9" s="29"/>
      <c r="I9" s="27" t="s">
        <v>432</v>
      </c>
    </row>
    <row r="10" ht="18" customHeight="1" spans="1:9">
      <c r="A10" s="27">
        <v>6</v>
      </c>
      <c r="B10" s="29" t="s">
        <v>23</v>
      </c>
      <c r="C10" s="28">
        <v>0</v>
      </c>
      <c r="D10" s="28">
        <v>0</v>
      </c>
      <c r="E10" s="28">
        <v>0</v>
      </c>
      <c r="F10" s="28">
        <v>0</v>
      </c>
      <c r="G10" s="27"/>
      <c r="H10" s="29"/>
      <c r="I10" s="27"/>
    </row>
    <row r="11" ht="18" customHeight="1" spans="1:9">
      <c r="A11" s="27">
        <v>7</v>
      </c>
      <c r="B11" s="29" t="s">
        <v>24</v>
      </c>
      <c r="C11" s="28">
        <v>0</v>
      </c>
      <c r="D11" s="28">
        <v>0</v>
      </c>
      <c r="E11" s="28">
        <v>0</v>
      </c>
      <c r="F11" s="28">
        <v>0</v>
      </c>
      <c r="G11" s="27"/>
      <c r="H11" s="29"/>
      <c r="I11" s="27"/>
    </row>
    <row r="12" ht="18" customHeight="1" spans="1:9">
      <c r="A12" s="27">
        <v>8</v>
      </c>
      <c r="B12" s="24" t="s">
        <v>25</v>
      </c>
      <c r="C12" s="28">
        <v>0</v>
      </c>
      <c r="D12" s="28">
        <v>0</v>
      </c>
      <c r="E12" s="28">
        <v>0</v>
      </c>
      <c r="F12" s="28">
        <v>0</v>
      </c>
      <c r="G12" s="27"/>
      <c r="H12" s="29"/>
      <c r="I12" s="27"/>
    </row>
    <row r="13" ht="18" customHeight="1" spans="1:9">
      <c r="A13" s="27">
        <v>9</v>
      </c>
      <c r="B13" s="29" t="s">
        <v>26</v>
      </c>
      <c r="C13" s="28">
        <v>0</v>
      </c>
      <c r="D13" s="28">
        <v>0</v>
      </c>
      <c r="E13" s="28">
        <v>0</v>
      </c>
      <c r="F13" s="28">
        <v>0</v>
      </c>
      <c r="G13" s="27"/>
      <c r="H13" s="29"/>
      <c r="I13" s="27"/>
    </row>
    <row r="14" ht="18" customHeight="1" spans="1:9">
      <c r="A14" s="27">
        <v>10</v>
      </c>
      <c r="B14" s="29" t="s">
        <v>27</v>
      </c>
      <c r="C14" s="28">
        <v>0</v>
      </c>
      <c r="D14" s="28">
        <v>0</v>
      </c>
      <c r="E14" s="28">
        <v>0</v>
      </c>
      <c r="F14" s="28">
        <v>0</v>
      </c>
      <c r="G14" s="27"/>
      <c r="H14" s="29"/>
      <c r="I14" s="27"/>
    </row>
    <row r="15" ht="18" customHeight="1" spans="1:9">
      <c r="A15" s="27">
        <v>11</v>
      </c>
      <c r="B15" s="29" t="s">
        <v>28</v>
      </c>
      <c r="C15" s="28">
        <v>0</v>
      </c>
      <c r="D15" s="28">
        <v>0</v>
      </c>
      <c r="E15" s="28">
        <v>0</v>
      </c>
      <c r="F15" s="28">
        <v>0</v>
      </c>
      <c r="G15" s="27"/>
      <c r="H15" s="29"/>
      <c r="I15" s="27"/>
    </row>
    <row r="16" ht="18" customHeight="1" spans="1:9">
      <c r="A16" s="27">
        <v>12</v>
      </c>
      <c r="B16" s="29" t="s">
        <v>29</v>
      </c>
      <c r="C16" s="28">
        <v>0</v>
      </c>
      <c r="D16" s="28">
        <v>0</v>
      </c>
      <c r="E16" s="28">
        <v>0</v>
      </c>
      <c r="F16" s="28">
        <v>0</v>
      </c>
      <c r="G16" s="27"/>
      <c r="H16" s="29"/>
      <c r="I16" s="27"/>
    </row>
    <row r="17" ht="18" customHeight="1" spans="1:9">
      <c r="A17" s="27">
        <v>13</v>
      </c>
      <c r="B17" s="29" t="s">
        <v>30</v>
      </c>
      <c r="C17" s="28">
        <v>0</v>
      </c>
      <c r="D17" s="28">
        <v>0</v>
      </c>
      <c r="E17" s="28">
        <v>0</v>
      </c>
      <c r="F17" s="28">
        <v>0</v>
      </c>
      <c r="G17" s="27"/>
      <c r="H17" s="29"/>
      <c r="I17" s="27"/>
    </row>
    <row r="18" ht="18" customHeight="1" spans="1:9">
      <c r="A18" s="27">
        <v>14</v>
      </c>
      <c r="B18" s="24" t="s">
        <v>31</v>
      </c>
      <c r="C18" s="28">
        <f>C19+C20+C21</f>
        <v>20</v>
      </c>
      <c r="D18" s="28">
        <f>D19+D20+D21</f>
        <v>813.1</v>
      </c>
      <c r="E18" s="28">
        <f>E19+E20+E21</f>
        <v>703.3</v>
      </c>
      <c r="F18" s="28">
        <f>F19+F20+F21</f>
        <v>109.8</v>
      </c>
      <c r="G18" s="27"/>
      <c r="H18" s="27"/>
      <c r="I18" s="27" t="s">
        <v>432</v>
      </c>
    </row>
    <row r="19" ht="18" customHeight="1" spans="1:9">
      <c r="A19" s="27">
        <v>15</v>
      </c>
      <c r="B19" s="29" t="s">
        <v>32</v>
      </c>
      <c r="C19" s="28">
        <v>18</v>
      </c>
      <c r="D19" s="28">
        <v>770.1</v>
      </c>
      <c r="E19" s="28">
        <v>660.3</v>
      </c>
      <c r="F19" s="28">
        <v>109.8</v>
      </c>
      <c r="G19" s="27"/>
      <c r="H19" s="27"/>
      <c r="I19" s="27" t="s">
        <v>432</v>
      </c>
    </row>
    <row r="20" ht="18" customHeight="1" spans="1:9">
      <c r="A20" s="27">
        <v>16</v>
      </c>
      <c r="B20" s="29" t="s">
        <v>33</v>
      </c>
      <c r="C20" s="28">
        <v>2</v>
      </c>
      <c r="D20" s="28">
        <v>43</v>
      </c>
      <c r="E20" s="28">
        <v>43</v>
      </c>
      <c r="F20" s="28">
        <v>0</v>
      </c>
      <c r="G20" s="27"/>
      <c r="H20" s="29"/>
      <c r="I20" s="27" t="s">
        <v>432</v>
      </c>
    </row>
    <row r="21" ht="18" customHeight="1" spans="1:9">
      <c r="A21" s="27">
        <v>17</v>
      </c>
      <c r="B21" s="29" t="s">
        <v>34</v>
      </c>
      <c r="C21" s="28">
        <v>0</v>
      </c>
      <c r="D21" s="28">
        <v>0</v>
      </c>
      <c r="E21" s="28">
        <v>0</v>
      </c>
      <c r="F21" s="28">
        <v>0</v>
      </c>
      <c r="G21" s="27"/>
      <c r="H21" s="29"/>
      <c r="I21" s="27"/>
    </row>
    <row r="22" ht="18" customHeight="1" spans="1:9">
      <c r="A22" s="27">
        <v>18</v>
      </c>
      <c r="B22" s="24" t="s">
        <v>35</v>
      </c>
      <c r="C22" s="28">
        <v>0</v>
      </c>
      <c r="D22" s="28">
        <v>0</v>
      </c>
      <c r="E22" s="28">
        <v>0</v>
      </c>
      <c r="F22" s="28">
        <v>0</v>
      </c>
      <c r="G22" s="27"/>
      <c r="H22" s="29"/>
      <c r="I22" s="27"/>
    </row>
    <row r="23" ht="18" customHeight="1" spans="1:9">
      <c r="A23" s="27">
        <v>19</v>
      </c>
      <c r="B23" s="24" t="s">
        <v>36</v>
      </c>
      <c r="C23" s="28">
        <v>0</v>
      </c>
      <c r="D23" s="28">
        <v>0</v>
      </c>
      <c r="E23" s="28">
        <v>0</v>
      </c>
      <c r="F23" s="28">
        <v>0</v>
      </c>
      <c r="G23" s="27"/>
      <c r="H23" s="29"/>
      <c r="I23" s="27"/>
    </row>
    <row r="24" ht="18" customHeight="1" spans="1:9">
      <c r="A24" s="27">
        <v>20</v>
      </c>
      <c r="B24" s="29" t="s">
        <v>37</v>
      </c>
      <c r="C24" s="28">
        <v>0</v>
      </c>
      <c r="D24" s="28">
        <v>0</v>
      </c>
      <c r="E24" s="28">
        <v>0</v>
      </c>
      <c r="F24" s="28">
        <v>0</v>
      </c>
      <c r="G24" s="27"/>
      <c r="H24" s="29"/>
      <c r="I24" s="27"/>
    </row>
    <row r="25" ht="18" customHeight="1" spans="1:9">
      <c r="A25" s="27">
        <v>21</v>
      </c>
      <c r="B25" s="29" t="s">
        <v>38</v>
      </c>
      <c r="C25" s="28">
        <v>0</v>
      </c>
      <c r="D25" s="28">
        <v>0</v>
      </c>
      <c r="E25" s="28">
        <v>0</v>
      </c>
      <c r="F25" s="28">
        <v>0</v>
      </c>
      <c r="G25" s="27"/>
      <c r="H25" s="29"/>
      <c r="I25" s="27"/>
    </row>
    <row r="26" ht="18" customHeight="1" spans="1:9">
      <c r="A26" s="27">
        <v>22</v>
      </c>
      <c r="B26" s="29" t="s">
        <v>39</v>
      </c>
      <c r="C26" s="28">
        <v>0</v>
      </c>
      <c r="D26" s="28">
        <v>0</v>
      </c>
      <c r="E26" s="28">
        <v>0</v>
      </c>
      <c r="F26" s="28">
        <v>0</v>
      </c>
      <c r="G26" s="27"/>
      <c r="H26" s="29"/>
      <c r="I26" s="27"/>
    </row>
    <row r="27" ht="18" customHeight="1" spans="1:9">
      <c r="A27" s="27">
        <v>23</v>
      </c>
      <c r="B27" s="29" t="s">
        <v>40</v>
      </c>
      <c r="C27" s="28">
        <v>0</v>
      </c>
      <c r="D27" s="28">
        <v>0</v>
      </c>
      <c r="E27" s="28">
        <v>0</v>
      </c>
      <c r="F27" s="28">
        <v>0</v>
      </c>
      <c r="G27" s="27"/>
      <c r="H27" s="29"/>
      <c r="I27" s="27"/>
    </row>
    <row r="28" ht="18" customHeight="1" spans="1:9">
      <c r="A28" s="27">
        <v>24</v>
      </c>
      <c r="B28" s="24" t="s">
        <v>41</v>
      </c>
      <c r="C28" s="28">
        <v>0</v>
      </c>
      <c r="D28" s="28">
        <v>0</v>
      </c>
      <c r="E28" s="28">
        <v>0</v>
      </c>
      <c r="F28" s="28">
        <v>0</v>
      </c>
      <c r="G28" s="27"/>
      <c r="H28" s="29"/>
      <c r="I28" s="27"/>
    </row>
    <row r="29" ht="18" customHeight="1" spans="1:9">
      <c r="A29" s="27">
        <v>25</v>
      </c>
      <c r="B29" s="29" t="s">
        <v>42</v>
      </c>
      <c r="C29" s="28">
        <v>0</v>
      </c>
      <c r="D29" s="28">
        <v>0</v>
      </c>
      <c r="E29" s="28">
        <v>0</v>
      </c>
      <c r="F29" s="28">
        <v>0</v>
      </c>
      <c r="G29" s="27"/>
      <c r="H29" s="29"/>
      <c r="I29" s="27"/>
    </row>
    <row r="30" ht="18" customHeight="1" spans="1:9">
      <c r="A30" s="27">
        <v>26</v>
      </c>
      <c r="B30" s="29" t="s">
        <v>43</v>
      </c>
      <c r="C30" s="28">
        <v>0</v>
      </c>
      <c r="D30" s="28">
        <v>0</v>
      </c>
      <c r="E30" s="28">
        <v>0</v>
      </c>
      <c r="F30" s="28">
        <v>0</v>
      </c>
      <c r="G30" s="27"/>
      <c r="H30" s="29"/>
      <c r="I30" s="27"/>
    </row>
    <row r="31" ht="18" customHeight="1" spans="1:9">
      <c r="A31" s="27">
        <v>27</v>
      </c>
      <c r="B31" s="24" t="s">
        <v>44</v>
      </c>
      <c r="C31" s="28">
        <v>0</v>
      </c>
      <c r="D31" s="28">
        <v>0</v>
      </c>
      <c r="E31" s="28">
        <v>0</v>
      </c>
      <c r="F31" s="28">
        <v>0</v>
      </c>
      <c r="G31" s="27"/>
      <c r="H31" s="29"/>
      <c r="I31" s="27"/>
    </row>
    <row r="32" ht="18" customHeight="1" spans="1:9">
      <c r="A32" s="27">
        <v>28</v>
      </c>
      <c r="B32" s="24" t="s">
        <v>45</v>
      </c>
      <c r="C32" s="28">
        <v>0</v>
      </c>
      <c r="D32" s="28">
        <v>0</v>
      </c>
      <c r="E32" s="28">
        <v>0</v>
      </c>
      <c r="F32" s="28">
        <v>0</v>
      </c>
      <c r="G32" s="27"/>
      <c r="H32" s="29"/>
      <c r="I32" s="27"/>
    </row>
    <row r="33" ht="18" customHeight="1" spans="1:9">
      <c r="A33" s="27">
        <v>29</v>
      </c>
      <c r="B33" s="29" t="s">
        <v>46</v>
      </c>
      <c r="C33" s="28">
        <v>0</v>
      </c>
      <c r="D33" s="28">
        <v>0</v>
      </c>
      <c r="E33" s="28">
        <v>0</v>
      </c>
      <c r="F33" s="28">
        <v>0</v>
      </c>
      <c r="G33" s="27"/>
      <c r="H33" s="29"/>
      <c r="I33" s="27"/>
    </row>
    <row r="34" ht="18" customHeight="1" spans="1:9">
      <c r="A34" s="27">
        <v>30</v>
      </c>
      <c r="B34" s="29" t="s">
        <v>47</v>
      </c>
      <c r="C34" s="28">
        <v>0</v>
      </c>
      <c r="D34" s="28">
        <v>0</v>
      </c>
      <c r="E34" s="28">
        <v>0</v>
      </c>
      <c r="F34" s="28">
        <v>0</v>
      </c>
      <c r="G34" s="27"/>
      <c r="H34" s="29"/>
      <c r="I34" s="27"/>
    </row>
    <row r="35" ht="18" customHeight="1" spans="1:9">
      <c r="A35" s="27">
        <v>31</v>
      </c>
      <c r="B35" s="29" t="s">
        <v>48</v>
      </c>
      <c r="C35" s="27"/>
      <c r="D35" s="27"/>
      <c r="E35" s="27"/>
      <c r="F35" s="27"/>
      <c r="G35" s="27"/>
      <c r="H35" s="27"/>
      <c r="I35" s="27"/>
    </row>
    <row r="36" ht="18" customHeight="1" spans="1:9">
      <c r="A36" s="30"/>
      <c r="B36" s="31"/>
      <c r="C36" s="30"/>
      <c r="D36" s="30"/>
      <c r="E36" s="30"/>
      <c r="F36" s="30"/>
      <c r="G36" s="30"/>
      <c r="H36" s="30"/>
      <c r="I36" s="30"/>
    </row>
  </sheetData>
  <mergeCells count="8">
    <mergeCell ref="A1:I1"/>
    <mergeCell ref="A2:I2"/>
    <mergeCell ref="E3:F3"/>
    <mergeCell ref="G3:I3"/>
    <mergeCell ref="A3:A4"/>
    <mergeCell ref="B3:B4"/>
    <mergeCell ref="C3:C4"/>
    <mergeCell ref="D3:D4"/>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tabSelected="1" zoomScale="115" zoomScaleNormal="115" workbookViewId="0">
      <pane ySplit="4" topLeftCell="A23" activePane="bottomLeft" state="frozen"/>
      <selection/>
      <selection pane="bottomLeft" activeCell="P3" sqref="P3:P4"/>
    </sheetView>
  </sheetViews>
  <sheetFormatPr defaultColWidth="9" defaultRowHeight="13.5"/>
  <cols>
    <col min="1" max="1" width="5.5" style="1" customWidth="1"/>
    <col min="2" max="2" width="7.125" style="1" customWidth="1"/>
    <col min="3" max="4" width="9" style="1"/>
    <col min="5" max="7" width="8" style="1" customWidth="1"/>
    <col min="8" max="8" width="9" style="1"/>
    <col min="9" max="10" width="8.25833333333333" style="1" customWidth="1"/>
    <col min="11" max="11" width="8.375" style="1" customWidth="1"/>
    <col min="12" max="12" width="21.875" style="1" customWidth="1"/>
    <col min="13" max="13" width="7.25833333333333" style="1" customWidth="1"/>
    <col min="14" max="15" width="8.125" style="1" customWidth="1"/>
    <col min="16" max="16" width="18.7583333333333" style="1" customWidth="1"/>
    <col min="17" max="17" width="14.375" style="1" customWidth="1"/>
    <col min="18" max="18" width="7.375" style="1" customWidth="1"/>
    <col min="19" max="16384" width="9" style="1"/>
  </cols>
  <sheetData>
    <row r="1" s="1" customFormat="1" ht="66" customHeight="1" spans="1:18">
      <c r="A1" s="4" t="s">
        <v>433</v>
      </c>
      <c r="B1" s="5"/>
      <c r="C1" s="5"/>
      <c r="D1" s="5"/>
      <c r="E1" s="5"/>
      <c r="F1" s="5"/>
      <c r="G1" s="5"/>
      <c r="H1" s="5"/>
      <c r="I1" s="5"/>
      <c r="J1" s="5"/>
      <c r="K1" s="5"/>
      <c r="L1" s="5"/>
      <c r="M1" s="5"/>
      <c r="N1" s="5"/>
      <c r="O1" s="5"/>
      <c r="P1" s="5"/>
      <c r="Q1" s="5"/>
      <c r="R1" s="5"/>
    </row>
    <row r="2" s="1" customFormat="1" ht="33" customHeight="1" spans="1:18">
      <c r="A2" s="6" t="s">
        <v>434</v>
      </c>
      <c r="B2" s="6"/>
      <c r="C2" s="6"/>
      <c r="D2" s="7"/>
      <c r="E2" s="7"/>
      <c r="F2" s="7"/>
      <c r="G2" s="7"/>
      <c r="H2" s="7"/>
      <c r="I2" s="7"/>
      <c r="J2" s="7"/>
      <c r="K2" s="7"/>
      <c r="L2" s="7"/>
      <c r="M2" s="7"/>
      <c r="N2" s="7"/>
      <c r="O2" s="7"/>
      <c r="P2" s="7"/>
      <c r="Q2" s="7"/>
      <c r="R2" s="7"/>
    </row>
    <row r="3" s="1" customFormat="1" ht="56" customHeight="1" spans="1:18">
      <c r="A3" s="8" t="s">
        <v>2</v>
      </c>
      <c r="B3" s="8" t="s">
        <v>53</v>
      </c>
      <c r="C3" s="8" t="s">
        <v>54</v>
      </c>
      <c r="D3" s="8" t="s">
        <v>55</v>
      </c>
      <c r="E3" s="8" t="s">
        <v>52</v>
      </c>
      <c r="F3" s="8"/>
      <c r="G3" s="8"/>
      <c r="H3" s="8" t="s">
        <v>57</v>
      </c>
      <c r="I3" s="8" t="s">
        <v>58</v>
      </c>
      <c r="J3" s="8"/>
      <c r="K3" s="8" t="s">
        <v>59</v>
      </c>
      <c r="L3" s="8" t="s">
        <v>60</v>
      </c>
      <c r="M3" s="8" t="s">
        <v>68</v>
      </c>
      <c r="N3" s="8" t="s">
        <v>9</v>
      </c>
      <c r="O3" s="8"/>
      <c r="P3" s="8" t="s">
        <v>62</v>
      </c>
      <c r="Q3" s="8" t="s">
        <v>63</v>
      </c>
      <c r="R3" s="8" t="s">
        <v>7</v>
      </c>
    </row>
    <row r="4" s="1" customFormat="1" ht="56" customHeight="1" spans="1:18">
      <c r="A4" s="8"/>
      <c r="B4" s="8"/>
      <c r="C4" s="8"/>
      <c r="D4" s="8"/>
      <c r="E4" s="8" t="s">
        <v>3</v>
      </c>
      <c r="F4" s="8" t="s">
        <v>64</v>
      </c>
      <c r="G4" s="8" t="s">
        <v>314</v>
      </c>
      <c r="H4" s="8"/>
      <c r="I4" s="8" t="s">
        <v>66</v>
      </c>
      <c r="J4" s="8" t="s">
        <v>67</v>
      </c>
      <c r="K4" s="8"/>
      <c r="L4" s="8"/>
      <c r="M4" s="8"/>
      <c r="N4" s="8" t="s">
        <v>71</v>
      </c>
      <c r="O4" s="8" t="s">
        <v>72</v>
      </c>
      <c r="P4" s="8"/>
      <c r="Q4" s="8"/>
      <c r="R4" s="8"/>
    </row>
    <row r="5" s="2" customFormat="1" ht="114" customHeight="1" spans="1:18">
      <c r="A5" s="8">
        <v>1</v>
      </c>
      <c r="B5" s="9" t="s">
        <v>76</v>
      </c>
      <c r="C5" s="9" t="s">
        <v>132</v>
      </c>
      <c r="D5" s="9" t="s">
        <v>435</v>
      </c>
      <c r="E5" s="9" t="s">
        <v>73</v>
      </c>
      <c r="F5" s="9" t="s">
        <v>74</v>
      </c>
      <c r="G5" s="9" t="s">
        <v>75</v>
      </c>
      <c r="H5" s="9" t="s">
        <v>132</v>
      </c>
      <c r="I5" s="8">
        <v>2025.3</v>
      </c>
      <c r="J5" s="8">
        <v>2025.12</v>
      </c>
      <c r="K5" s="9" t="s">
        <v>132</v>
      </c>
      <c r="L5" s="9" t="s">
        <v>436</v>
      </c>
      <c r="M5" s="8">
        <v>40</v>
      </c>
      <c r="N5" s="8">
        <v>40</v>
      </c>
      <c r="O5" s="8">
        <v>0</v>
      </c>
      <c r="P5" s="8" t="s">
        <v>437</v>
      </c>
      <c r="Q5" s="8" t="s">
        <v>82</v>
      </c>
      <c r="R5" s="8" t="s">
        <v>438</v>
      </c>
    </row>
    <row r="6" s="2" customFormat="1" ht="79" customHeight="1" spans="1:18">
      <c r="A6" s="8"/>
      <c r="B6" s="10"/>
      <c r="C6" s="10"/>
      <c r="D6" s="10"/>
      <c r="E6" s="10"/>
      <c r="F6" s="10"/>
      <c r="G6" s="10"/>
      <c r="H6" s="10"/>
      <c r="I6" s="8"/>
      <c r="J6" s="8"/>
      <c r="K6" s="10"/>
      <c r="L6" s="10"/>
      <c r="M6" s="8">
        <v>45</v>
      </c>
      <c r="N6" s="8">
        <v>45</v>
      </c>
      <c r="O6" s="8">
        <v>0</v>
      </c>
      <c r="P6" s="8" t="s">
        <v>439</v>
      </c>
      <c r="Q6" s="8" t="s">
        <v>82</v>
      </c>
      <c r="R6" s="8" t="s">
        <v>440</v>
      </c>
    </row>
    <row r="7" s="2" customFormat="1" ht="87" customHeight="1" spans="1:18">
      <c r="A7" s="8">
        <v>2</v>
      </c>
      <c r="B7" s="9" t="s">
        <v>76</v>
      </c>
      <c r="C7" s="9" t="s">
        <v>105</v>
      </c>
      <c r="D7" s="9" t="s">
        <v>441</v>
      </c>
      <c r="E7" s="9" t="s">
        <v>89</v>
      </c>
      <c r="F7" s="9" t="s">
        <v>130</v>
      </c>
      <c r="G7" s="9" t="s">
        <v>131</v>
      </c>
      <c r="H7" s="9" t="s">
        <v>105</v>
      </c>
      <c r="I7" s="8">
        <v>2025.3</v>
      </c>
      <c r="J7" s="8">
        <v>2025.12</v>
      </c>
      <c r="K7" s="9" t="s">
        <v>105</v>
      </c>
      <c r="L7" s="9" t="s">
        <v>442</v>
      </c>
      <c r="M7" s="8">
        <v>27</v>
      </c>
      <c r="N7" s="8">
        <v>27</v>
      </c>
      <c r="O7" s="8">
        <v>0</v>
      </c>
      <c r="P7" s="8" t="s">
        <v>81</v>
      </c>
      <c r="Q7" s="8" t="s">
        <v>443</v>
      </c>
      <c r="R7" s="8" t="s">
        <v>438</v>
      </c>
    </row>
    <row r="8" s="1" customFormat="1" ht="87" customHeight="1" spans="1:18">
      <c r="A8" s="8"/>
      <c r="B8" s="10"/>
      <c r="C8" s="10"/>
      <c r="D8" s="10"/>
      <c r="E8" s="10"/>
      <c r="F8" s="10"/>
      <c r="G8" s="10"/>
      <c r="H8" s="10"/>
      <c r="I8" s="8"/>
      <c r="J8" s="8"/>
      <c r="K8" s="10"/>
      <c r="L8" s="10"/>
      <c r="M8" s="8">
        <v>32</v>
      </c>
      <c r="N8" s="8">
        <v>32</v>
      </c>
      <c r="O8" s="8">
        <v>0</v>
      </c>
      <c r="P8" s="8" t="s">
        <v>81</v>
      </c>
      <c r="Q8" s="8" t="s">
        <v>82</v>
      </c>
      <c r="R8" s="8" t="s">
        <v>440</v>
      </c>
    </row>
    <row r="9" s="2" customFormat="1" ht="110" customHeight="1" spans="1:18">
      <c r="A9" s="8">
        <v>3</v>
      </c>
      <c r="B9" s="9" t="s">
        <v>218</v>
      </c>
      <c r="C9" s="9" t="s">
        <v>231</v>
      </c>
      <c r="D9" s="9" t="s">
        <v>444</v>
      </c>
      <c r="E9" s="8" t="s">
        <v>89</v>
      </c>
      <c r="F9" s="8" t="s">
        <v>99</v>
      </c>
      <c r="G9" s="8" t="s">
        <v>100</v>
      </c>
      <c r="H9" s="8" t="s">
        <v>236</v>
      </c>
      <c r="I9" s="8">
        <v>2025.3</v>
      </c>
      <c r="J9" s="8">
        <v>2025.12</v>
      </c>
      <c r="K9" s="8" t="s">
        <v>231</v>
      </c>
      <c r="L9" s="8" t="s">
        <v>445</v>
      </c>
      <c r="M9" s="8">
        <v>60.5</v>
      </c>
      <c r="N9" s="8">
        <v>50</v>
      </c>
      <c r="O9" s="8">
        <v>10.5</v>
      </c>
      <c r="P9" s="8" t="s">
        <v>234</v>
      </c>
      <c r="Q9" s="11" t="s">
        <v>269</v>
      </c>
      <c r="R9" s="8" t="s">
        <v>438</v>
      </c>
    </row>
    <row r="10" s="2" customFormat="1" ht="79" customHeight="1" spans="1:18">
      <c r="A10" s="8"/>
      <c r="B10" s="10"/>
      <c r="C10" s="10"/>
      <c r="D10" s="10"/>
      <c r="E10" s="8" t="s">
        <v>89</v>
      </c>
      <c r="F10" s="8" t="s">
        <v>99</v>
      </c>
      <c r="G10" s="8" t="s">
        <v>100</v>
      </c>
      <c r="H10" s="8" t="s">
        <v>236</v>
      </c>
      <c r="I10" s="8">
        <v>2025.3</v>
      </c>
      <c r="J10" s="8">
        <v>2025.12</v>
      </c>
      <c r="K10" s="8" t="s">
        <v>231</v>
      </c>
      <c r="L10" s="8" t="s">
        <v>445</v>
      </c>
      <c r="M10" s="8">
        <v>100.5</v>
      </c>
      <c r="N10" s="8">
        <v>90</v>
      </c>
      <c r="O10" s="8">
        <v>10.5</v>
      </c>
      <c r="P10" s="8" t="s">
        <v>234</v>
      </c>
      <c r="Q10" s="11" t="s">
        <v>269</v>
      </c>
      <c r="R10" s="8" t="s">
        <v>440</v>
      </c>
    </row>
    <row r="11" s="2" customFormat="1" ht="93" customHeight="1" spans="1:18">
      <c r="A11" s="8">
        <v>4</v>
      </c>
      <c r="B11" s="9" t="s">
        <v>218</v>
      </c>
      <c r="C11" s="9" t="s">
        <v>231</v>
      </c>
      <c r="D11" s="9" t="s">
        <v>446</v>
      </c>
      <c r="E11" s="9" t="s">
        <v>89</v>
      </c>
      <c r="F11" s="9" t="s">
        <v>99</v>
      </c>
      <c r="G11" s="9" t="s">
        <v>100</v>
      </c>
      <c r="H11" s="8" t="s">
        <v>267</v>
      </c>
      <c r="I11" s="8">
        <v>2025.3</v>
      </c>
      <c r="J11" s="8">
        <v>2025.12</v>
      </c>
      <c r="K11" s="8" t="s">
        <v>231</v>
      </c>
      <c r="L11" s="8" t="s">
        <v>447</v>
      </c>
      <c r="M11" s="8">
        <v>40</v>
      </c>
      <c r="N11" s="8">
        <v>40</v>
      </c>
      <c r="O11" s="8">
        <v>0</v>
      </c>
      <c r="P11" s="8" t="s">
        <v>234</v>
      </c>
      <c r="Q11" s="11" t="s">
        <v>269</v>
      </c>
      <c r="R11" s="8" t="s">
        <v>438</v>
      </c>
    </row>
    <row r="12" s="1" customFormat="1" ht="93" customHeight="1" spans="1:18">
      <c r="A12" s="8"/>
      <c r="B12" s="10"/>
      <c r="C12" s="10"/>
      <c r="D12" s="10"/>
      <c r="E12" s="10"/>
      <c r="F12" s="10"/>
      <c r="G12" s="10"/>
      <c r="H12" s="8"/>
      <c r="I12" s="8">
        <v>2025.3</v>
      </c>
      <c r="J12" s="8">
        <v>2025.12</v>
      </c>
      <c r="K12" s="8" t="s">
        <v>231</v>
      </c>
      <c r="L12" s="8" t="s">
        <v>447</v>
      </c>
      <c r="M12" s="8">
        <v>80</v>
      </c>
      <c r="N12" s="8">
        <v>80</v>
      </c>
      <c r="O12" s="8">
        <v>0</v>
      </c>
      <c r="P12" s="8" t="s">
        <v>234</v>
      </c>
      <c r="Q12" s="11" t="s">
        <v>269</v>
      </c>
      <c r="R12" s="8" t="s">
        <v>440</v>
      </c>
    </row>
    <row r="13" s="3" customFormat="1" ht="66" customHeight="1" spans="1:18">
      <c r="A13" s="8">
        <v>5</v>
      </c>
      <c r="B13" s="8" t="s">
        <v>218</v>
      </c>
      <c r="C13" s="8" t="s">
        <v>236</v>
      </c>
      <c r="D13" s="8" t="s">
        <v>448</v>
      </c>
      <c r="E13" s="8" t="s">
        <v>89</v>
      </c>
      <c r="F13" s="8" t="s">
        <v>130</v>
      </c>
      <c r="G13" s="8" t="s">
        <v>131</v>
      </c>
      <c r="H13" s="8" t="s">
        <v>246</v>
      </c>
      <c r="I13" s="8">
        <v>2025.3</v>
      </c>
      <c r="J13" s="8">
        <v>2025.12</v>
      </c>
      <c r="K13" s="11" t="s">
        <v>236</v>
      </c>
      <c r="L13" s="12" t="s">
        <v>449</v>
      </c>
      <c r="M13" s="11">
        <v>9</v>
      </c>
      <c r="N13" s="11">
        <v>9</v>
      </c>
      <c r="O13" s="11">
        <v>0</v>
      </c>
      <c r="P13" s="8" t="s">
        <v>450</v>
      </c>
      <c r="Q13" s="8" t="s">
        <v>273</v>
      </c>
      <c r="R13" s="8" t="s">
        <v>438</v>
      </c>
    </row>
    <row r="14" s="1" customFormat="1" ht="66" customHeight="1" spans="1:18">
      <c r="A14" s="8"/>
      <c r="B14" s="8"/>
      <c r="C14" s="8"/>
      <c r="D14" s="8"/>
      <c r="E14" s="8"/>
      <c r="F14" s="8"/>
      <c r="G14" s="8"/>
      <c r="H14" s="8"/>
      <c r="I14" s="8"/>
      <c r="J14" s="8"/>
      <c r="K14" s="11"/>
      <c r="L14" s="13" t="s">
        <v>451</v>
      </c>
      <c r="M14" s="14">
        <v>13</v>
      </c>
      <c r="N14" s="14">
        <v>9</v>
      </c>
      <c r="O14" s="14">
        <v>4</v>
      </c>
      <c r="P14" s="8"/>
      <c r="Q14" s="8"/>
      <c r="R14" s="8" t="s">
        <v>440</v>
      </c>
    </row>
    <row r="15" s="1" customFormat="1" ht="54" customHeight="1" spans="1:18">
      <c r="A15" s="8">
        <v>6</v>
      </c>
      <c r="B15" s="8" t="s">
        <v>218</v>
      </c>
      <c r="C15" s="8" t="s">
        <v>275</v>
      </c>
      <c r="D15" s="8" t="s">
        <v>452</v>
      </c>
      <c r="E15" s="8" t="s">
        <v>89</v>
      </c>
      <c r="F15" s="8" t="s">
        <v>130</v>
      </c>
      <c r="G15" s="8" t="s">
        <v>131</v>
      </c>
      <c r="H15" s="8" t="s">
        <v>453</v>
      </c>
      <c r="I15" s="8">
        <v>2025.3</v>
      </c>
      <c r="J15" s="8">
        <v>2025.5</v>
      </c>
      <c r="K15" s="8" t="s">
        <v>275</v>
      </c>
      <c r="L15" s="8" t="s">
        <v>454</v>
      </c>
      <c r="M15" s="8">
        <v>30</v>
      </c>
      <c r="N15" s="8">
        <v>30</v>
      </c>
      <c r="O15" s="8">
        <v>0</v>
      </c>
      <c r="P15" s="8" t="s">
        <v>450</v>
      </c>
      <c r="Q15" s="8" t="s">
        <v>225</v>
      </c>
      <c r="R15" s="8" t="s">
        <v>438</v>
      </c>
    </row>
    <row r="16" s="1" customFormat="1" ht="54" customHeight="1" spans="1:18">
      <c r="A16" s="8"/>
      <c r="B16" s="8"/>
      <c r="C16" s="8"/>
      <c r="D16" s="8"/>
      <c r="E16" s="8"/>
      <c r="F16" s="8"/>
      <c r="G16" s="8"/>
      <c r="H16" s="8"/>
      <c r="I16" s="8"/>
      <c r="J16" s="8"/>
      <c r="K16" s="8"/>
      <c r="L16" s="15" t="s">
        <v>455</v>
      </c>
      <c r="M16" s="8"/>
      <c r="N16" s="8"/>
      <c r="O16" s="8"/>
      <c r="P16" s="8"/>
      <c r="Q16" s="8"/>
      <c r="R16" s="8" t="s">
        <v>440</v>
      </c>
    </row>
    <row r="17" s="1" customFormat="1" ht="54" customHeight="1" spans="1:18">
      <c r="A17" s="8">
        <v>7</v>
      </c>
      <c r="B17" s="8" t="s">
        <v>218</v>
      </c>
      <c r="C17" s="8" t="s">
        <v>226</v>
      </c>
      <c r="D17" s="8" t="s">
        <v>456</v>
      </c>
      <c r="E17" s="8" t="s">
        <v>89</v>
      </c>
      <c r="F17" s="8" t="s">
        <v>130</v>
      </c>
      <c r="G17" s="8" t="s">
        <v>131</v>
      </c>
      <c r="H17" s="8" t="s">
        <v>457</v>
      </c>
      <c r="I17" s="8">
        <v>2025.3</v>
      </c>
      <c r="J17" s="8">
        <v>2025.11</v>
      </c>
      <c r="K17" s="8" t="s">
        <v>226</v>
      </c>
      <c r="L17" s="8" t="s">
        <v>458</v>
      </c>
      <c r="M17" s="9">
        <v>13.45</v>
      </c>
      <c r="N17" s="9">
        <v>13.45</v>
      </c>
      <c r="O17" s="8">
        <v>0</v>
      </c>
      <c r="P17" s="8" t="s">
        <v>450</v>
      </c>
      <c r="Q17" s="8" t="s">
        <v>225</v>
      </c>
      <c r="R17" s="8" t="s">
        <v>438</v>
      </c>
    </row>
    <row r="18" s="1" customFormat="1" ht="54" customHeight="1" spans="1:18">
      <c r="A18" s="8"/>
      <c r="B18" s="8"/>
      <c r="C18" s="8"/>
      <c r="D18" s="8"/>
      <c r="E18" s="8"/>
      <c r="F18" s="8"/>
      <c r="G18" s="8"/>
      <c r="H18" s="8"/>
      <c r="I18" s="8"/>
      <c r="J18" s="8"/>
      <c r="K18" s="8"/>
      <c r="L18" s="15" t="s">
        <v>459</v>
      </c>
      <c r="M18" s="10"/>
      <c r="N18" s="10"/>
      <c r="O18" s="8"/>
      <c r="P18" s="8"/>
      <c r="Q18" s="8"/>
      <c r="R18" s="8" t="s">
        <v>440</v>
      </c>
    </row>
    <row r="19" s="3" customFormat="1" ht="66" customHeight="1" spans="1:18">
      <c r="A19" s="8">
        <v>8</v>
      </c>
      <c r="B19" s="9" t="s">
        <v>304</v>
      </c>
      <c r="C19" s="9" t="s">
        <v>372</v>
      </c>
      <c r="D19" s="9" t="s">
        <v>460</v>
      </c>
      <c r="E19" s="9" t="s">
        <v>89</v>
      </c>
      <c r="F19" s="9" t="s">
        <v>130</v>
      </c>
      <c r="G19" s="9" t="s">
        <v>131</v>
      </c>
      <c r="H19" s="8" t="s">
        <v>215</v>
      </c>
      <c r="I19" s="8">
        <v>2025.01</v>
      </c>
      <c r="J19" s="8">
        <v>2025.12</v>
      </c>
      <c r="K19" s="11" t="s">
        <v>209</v>
      </c>
      <c r="L19" s="16" t="s">
        <v>461</v>
      </c>
      <c r="M19" s="11">
        <v>2058.5</v>
      </c>
      <c r="N19" s="11">
        <v>361</v>
      </c>
      <c r="O19" s="11">
        <v>1697.5</v>
      </c>
      <c r="P19" s="8" t="s">
        <v>450</v>
      </c>
      <c r="Q19" s="8" t="s">
        <v>273</v>
      </c>
      <c r="R19" s="8" t="s">
        <v>438</v>
      </c>
    </row>
    <row r="20" s="1" customFormat="1" ht="66" customHeight="1" spans="1:18">
      <c r="A20" s="8"/>
      <c r="B20" s="10"/>
      <c r="C20" s="10"/>
      <c r="D20" s="10"/>
      <c r="E20" s="10"/>
      <c r="F20" s="10"/>
      <c r="G20" s="10"/>
      <c r="H20" s="8"/>
      <c r="I20" s="8"/>
      <c r="J20" s="8"/>
      <c r="K20" s="11"/>
      <c r="L20" s="17"/>
      <c r="M20" s="14">
        <f>N20+O20</f>
        <v>1558.5</v>
      </c>
      <c r="N20" s="14">
        <v>261</v>
      </c>
      <c r="O20" s="14">
        <v>1297.5</v>
      </c>
      <c r="P20" s="8"/>
      <c r="Q20" s="8"/>
      <c r="R20" s="8" t="s">
        <v>440</v>
      </c>
    </row>
    <row r="21" s="3" customFormat="1" ht="66" customHeight="1" spans="1:18">
      <c r="A21" s="8">
        <v>9</v>
      </c>
      <c r="B21" s="9" t="s">
        <v>304</v>
      </c>
      <c r="C21" s="9" t="s">
        <v>372</v>
      </c>
      <c r="D21" s="9" t="s">
        <v>462</v>
      </c>
      <c r="E21" s="9" t="s">
        <v>89</v>
      </c>
      <c r="F21" s="9" t="s">
        <v>463</v>
      </c>
      <c r="G21" s="9" t="s">
        <v>464</v>
      </c>
      <c r="H21" s="8" t="s">
        <v>215</v>
      </c>
      <c r="I21" s="8">
        <v>2025.01</v>
      </c>
      <c r="J21" s="8">
        <v>2025.12</v>
      </c>
      <c r="K21" s="11" t="s">
        <v>209</v>
      </c>
      <c r="L21" s="16" t="s">
        <v>465</v>
      </c>
      <c r="M21" s="11">
        <v>300</v>
      </c>
      <c r="N21" s="11">
        <v>300</v>
      </c>
      <c r="O21" s="11">
        <v>0</v>
      </c>
      <c r="P21" s="8" t="s">
        <v>466</v>
      </c>
      <c r="Q21" s="8" t="s">
        <v>467</v>
      </c>
      <c r="R21" s="8" t="s">
        <v>438</v>
      </c>
    </row>
    <row r="22" s="1" customFormat="1" ht="66" customHeight="1" spans="1:18">
      <c r="A22" s="8"/>
      <c r="B22" s="10"/>
      <c r="C22" s="10"/>
      <c r="D22" s="10"/>
      <c r="E22" s="10"/>
      <c r="F22" s="10"/>
      <c r="G22" s="10"/>
      <c r="H22" s="8"/>
      <c r="I22" s="8"/>
      <c r="J22" s="8"/>
      <c r="K22" s="11"/>
      <c r="L22" s="17"/>
      <c r="M22" s="14">
        <v>380</v>
      </c>
      <c r="N22" s="14">
        <v>380</v>
      </c>
      <c r="O22" s="14">
        <v>0</v>
      </c>
      <c r="P22" s="8"/>
      <c r="Q22" s="8"/>
      <c r="R22" s="8" t="s">
        <v>440</v>
      </c>
    </row>
    <row r="23" s="3" customFormat="1" ht="66" customHeight="1" spans="1:18">
      <c r="A23" s="8">
        <v>10</v>
      </c>
      <c r="B23" s="9" t="s">
        <v>304</v>
      </c>
      <c r="C23" s="9" t="s">
        <v>372</v>
      </c>
      <c r="D23" s="9" t="s">
        <v>468</v>
      </c>
      <c r="E23" s="9" t="s">
        <v>469</v>
      </c>
      <c r="F23" s="9" t="s">
        <v>470</v>
      </c>
      <c r="G23" s="9" t="s">
        <v>471</v>
      </c>
      <c r="H23" s="8" t="s">
        <v>215</v>
      </c>
      <c r="I23" s="8">
        <v>2025.01</v>
      </c>
      <c r="J23" s="8">
        <v>2025.12</v>
      </c>
      <c r="K23" s="11" t="s">
        <v>209</v>
      </c>
      <c r="L23" s="16" t="s">
        <v>472</v>
      </c>
      <c r="M23" s="11">
        <v>33.5</v>
      </c>
      <c r="N23" s="11">
        <v>33.5</v>
      </c>
      <c r="O23" s="11">
        <v>0</v>
      </c>
      <c r="P23" s="8" t="s">
        <v>473</v>
      </c>
      <c r="Q23" s="8" t="s">
        <v>474</v>
      </c>
      <c r="R23" s="8" t="s">
        <v>438</v>
      </c>
    </row>
    <row r="24" s="1" customFormat="1" ht="66" customHeight="1" spans="1:18">
      <c r="A24" s="8"/>
      <c r="B24" s="10"/>
      <c r="C24" s="10"/>
      <c r="D24" s="10"/>
      <c r="E24" s="10"/>
      <c r="F24" s="10"/>
      <c r="G24" s="10"/>
      <c r="H24" s="8"/>
      <c r="I24" s="8"/>
      <c r="J24" s="8"/>
      <c r="K24" s="11"/>
      <c r="L24" s="17"/>
      <c r="M24" s="14">
        <v>40</v>
      </c>
      <c r="N24" s="14">
        <v>40</v>
      </c>
      <c r="O24" s="14">
        <v>0</v>
      </c>
      <c r="P24" s="8"/>
      <c r="Q24" s="8"/>
      <c r="R24" s="8" t="s">
        <v>440</v>
      </c>
    </row>
  </sheetData>
  <autoFilter xmlns:etc="http://www.wps.cn/officeDocument/2017/etCustomData" ref="A4:R24" etc:filterBottomFollowUsedRange="0">
    <extLst/>
  </autoFilter>
  <mergeCells count="139">
    <mergeCell ref="A1:R1"/>
    <mergeCell ref="A2:C2"/>
    <mergeCell ref="E3:G3"/>
    <mergeCell ref="I3:J3"/>
    <mergeCell ref="N3:O3"/>
    <mergeCell ref="A3:A4"/>
    <mergeCell ref="A5:A6"/>
    <mergeCell ref="A7:A8"/>
    <mergeCell ref="A9:A10"/>
    <mergeCell ref="A11:A12"/>
    <mergeCell ref="A13:A14"/>
    <mergeCell ref="A15:A16"/>
    <mergeCell ref="A17:A18"/>
    <mergeCell ref="A19:A20"/>
    <mergeCell ref="A21:A22"/>
    <mergeCell ref="A23:A24"/>
    <mergeCell ref="B3:B4"/>
    <mergeCell ref="B5:B6"/>
    <mergeCell ref="B7:B8"/>
    <mergeCell ref="B9:B10"/>
    <mergeCell ref="B11:B12"/>
    <mergeCell ref="B13:B14"/>
    <mergeCell ref="B15:B16"/>
    <mergeCell ref="B17:B18"/>
    <mergeCell ref="B19:B20"/>
    <mergeCell ref="B21:B22"/>
    <mergeCell ref="B23:B24"/>
    <mergeCell ref="C3:C4"/>
    <mergeCell ref="C5:C6"/>
    <mergeCell ref="C7:C8"/>
    <mergeCell ref="C9:C10"/>
    <mergeCell ref="C11:C12"/>
    <mergeCell ref="C13:C14"/>
    <mergeCell ref="C15:C16"/>
    <mergeCell ref="C17:C18"/>
    <mergeCell ref="C19:C20"/>
    <mergeCell ref="C21:C22"/>
    <mergeCell ref="C23:C24"/>
    <mergeCell ref="D3:D4"/>
    <mergeCell ref="D5:D6"/>
    <mergeCell ref="D7:D8"/>
    <mergeCell ref="D9:D10"/>
    <mergeCell ref="D11:D12"/>
    <mergeCell ref="D13:D14"/>
    <mergeCell ref="D15:D16"/>
    <mergeCell ref="D17:D18"/>
    <mergeCell ref="D19:D20"/>
    <mergeCell ref="D21:D22"/>
    <mergeCell ref="D23:D24"/>
    <mergeCell ref="E5:E6"/>
    <mergeCell ref="E7:E8"/>
    <mergeCell ref="E11:E12"/>
    <mergeCell ref="E13:E14"/>
    <mergeCell ref="E15:E16"/>
    <mergeCell ref="E17:E18"/>
    <mergeCell ref="E19:E20"/>
    <mergeCell ref="E21:E22"/>
    <mergeCell ref="E23:E24"/>
    <mergeCell ref="F5:F6"/>
    <mergeCell ref="F7:F8"/>
    <mergeCell ref="F11:F12"/>
    <mergeCell ref="F13:F14"/>
    <mergeCell ref="F15:F16"/>
    <mergeCell ref="F17:F18"/>
    <mergeCell ref="F19:F20"/>
    <mergeCell ref="F21:F22"/>
    <mergeCell ref="F23:F24"/>
    <mergeCell ref="G5:G6"/>
    <mergeCell ref="G7:G8"/>
    <mergeCell ref="G11:G12"/>
    <mergeCell ref="G13:G14"/>
    <mergeCell ref="G15:G16"/>
    <mergeCell ref="G17:G18"/>
    <mergeCell ref="G19:G20"/>
    <mergeCell ref="G21:G22"/>
    <mergeCell ref="G23:G24"/>
    <mergeCell ref="H3:H4"/>
    <mergeCell ref="H5:H6"/>
    <mergeCell ref="H7:H8"/>
    <mergeCell ref="H11:H12"/>
    <mergeCell ref="H13:H14"/>
    <mergeCell ref="H15:H16"/>
    <mergeCell ref="H17:H18"/>
    <mergeCell ref="H19:H20"/>
    <mergeCell ref="H21:H22"/>
    <mergeCell ref="H23:H24"/>
    <mergeCell ref="I5:I6"/>
    <mergeCell ref="I7:I8"/>
    <mergeCell ref="I13:I14"/>
    <mergeCell ref="I15:I16"/>
    <mergeCell ref="I17:I18"/>
    <mergeCell ref="I19:I20"/>
    <mergeCell ref="I21:I22"/>
    <mergeCell ref="I23:I24"/>
    <mergeCell ref="J5:J6"/>
    <mergeCell ref="J7:J8"/>
    <mergeCell ref="J13:J14"/>
    <mergeCell ref="J15:J16"/>
    <mergeCell ref="J17:J18"/>
    <mergeCell ref="J19:J20"/>
    <mergeCell ref="J21:J22"/>
    <mergeCell ref="J23:J24"/>
    <mergeCell ref="K3:K4"/>
    <mergeCell ref="K5:K6"/>
    <mergeCell ref="K7:K8"/>
    <mergeCell ref="K13:K14"/>
    <mergeCell ref="K15:K16"/>
    <mergeCell ref="K17:K18"/>
    <mergeCell ref="K19:K20"/>
    <mergeCell ref="K21:K22"/>
    <mergeCell ref="K23:K24"/>
    <mergeCell ref="L3:L4"/>
    <mergeCell ref="L5:L6"/>
    <mergeCell ref="L7:L8"/>
    <mergeCell ref="L19:L20"/>
    <mergeCell ref="L21:L22"/>
    <mergeCell ref="L23:L24"/>
    <mergeCell ref="M3:M4"/>
    <mergeCell ref="M15:M16"/>
    <mergeCell ref="M17:M18"/>
    <mergeCell ref="N15:N16"/>
    <mergeCell ref="N17:N18"/>
    <mergeCell ref="O15:O16"/>
    <mergeCell ref="O17:O18"/>
    <mergeCell ref="P3:P4"/>
    <mergeCell ref="P13:P14"/>
    <mergeCell ref="P15:P16"/>
    <mergeCell ref="P17:P18"/>
    <mergeCell ref="P19:P20"/>
    <mergeCell ref="P21:P22"/>
    <mergeCell ref="P23:P24"/>
    <mergeCell ref="Q3:Q4"/>
    <mergeCell ref="Q13:Q14"/>
    <mergeCell ref="Q15:Q16"/>
    <mergeCell ref="Q17:Q18"/>
    <mergeCell ref="Q19:Q20"/>
    <mergeCell ref="Q21:Q22"/>
    <mergeCell ref="Q23:Q24"/>
    <mergeCell ref="R3:R4"/>
  </mergeCells>
  <conditionalFormatting sqref="D5">
    <cfRule type="duplicateValues" dxfId="0" priority="50"/>
  </conditionalFormatting>
  <conditionalFormatting sqref="E5">
    <cfRule type="duplicateValues" dxfId="0" priority="49"/>
  </conditionalFormatting>
  <conditionalFormatting sqref="F5">
    <cfRule type="duplicateValues" dxfId="0" priority="48"/>
  </conditionalFormatting>
  <conditionalFormatting sqref="G5">
    <cfRule type="duplicateValues" dxfId="0" priority="47"/>
  </conditionalFormatting>
  <conditionalFormatting sqref="D7">
    <cfRule type="duplicateValues" dxfId="0" priority="46"/>
  </conditionalFormatting>
  <conditionalFormatting sqref="E7">
    <cfRule type="duplicateValues" dxfId="0" priority="45"/>
  </conditionalFormatting>
  <conditionalFormatting sqref="F7">
    <cfRule type="duplicateValues" dxfId="0" priority="44"/>
  </conditionalFormatting>
  <conditionalFormatting sqref="G7">
    <cfRule type="duplicateValues" dxfId="0" priority="43"/>
  </conditionalFormatting>
  <conditionalFormatting sqref="D9">
    <cfRule type="duplicateValues" dxfId="0" priority="37"/>
  </conditionalFormatting>
  <conditionalFormatting sqref="E9">
    <cfRule type="duplicateValues" dxfId="0" priority="36"/>
  </conditionalFormatting>
  <conditionalFormatting sqref="F9">
    <cfRule type="duplicateValues" dxfId="0" priority="35"/>
  </conditionalFormatting>
  <conditionalFormatting sqref="G9">
    <cfRule type="duplicateValues" dxfId="0" priority="34"/>
  </conditionalFormatting>
  <conditionalFormatting sqref="D11">
    <cfRule type="duplicateValues" dxfId="0" priority="33"/>
  </conditionalFormatting>
  <conditionalFormatting sqref="E11">
    <cfRule type="duplicateValues" dxfId="0" priority="32"/>
  </conditionalFormatting>
  <conditionalFormatting sqref="F11">
    <cfRule type="duplicateValues" dxfId="0" priority="31"/>
  </conditionalFormatting>
  <conditionalFormatting sqref="G11">
    <cfRule type="duplicateValues" dxfId="0" priority="30"/>
  </conditionalFormatting>
  <conditionalFormatting sqref="D13">
    <cfRule type="duplicateValues" dxfId="0" priority="29"/>
  </conditionalFormatting>
  <conditionalFormatting sqref="D15">
    <cfRule type="duplicateValues" dxfId="0" priority="2"/>
  </conditionalFormatting>
  <conditionalFormatting sqref="D17">
    <cfRule type="duplicateValues" dxfId="0" priority="1"/>
  </conditionalFormatting>
  <conditionalFormatting sqref="D19">
    <cfRule type="duplicateValues" dxfId="0" priority="12"/>
  </conditionalFormatting>
  <conditionalFormatting sqref="D21">
    <cfRule type="duplicateValues" dxfId="0" priority="11"/>
  </conditionalFormatting>
  <conditionalFormatting sqref="D23">
    <cfRule type="duplicateValues" dxfId="0" priority="10"/>
  </conditionalFormatting>
  <pageMargins left="0.751388888888889" right="0.751388888888889" top="1" bottom="1" header="0.5" footer="0.5"/>
  <pageSetup paperSize="9" scale="7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分类汇总表（新增入库）</vt:lpstr>
      <vt:lpstr>动态调整申报表（新增入库）</vt:lpstr>
      <vt:lpstr>动态调整申报表（减少出库）</vt:lpstr>
      <vt:lpstr>分类汇总表（减少出库）</vt:lpstr>
      <vt:lpstr>入库项目关键信息调整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2023-08-29T01:25:00Z</dcterms:created>
  <dcterms:modified xsi:type="dcterms:W3CDTF">2025-12-05T08:14:45Z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E32A81D84DAD4BD5A62F78AF3422B477_13</vt:lpwstr>
  </property>
  <property fmtid="{D5CDD505-2E9C-101B-9397-08002B2CF9AE}" pid="3" name="KSOProductBuildVer">
    <vt:lpwstr>2052-12.1.0.23542</vt:lpwstr>
  </property>
  <property fmtid="{D5CDD505-2E9C-101B-9397-08002B2CF9AE}" pid="4" name="KSOReadingLayout">
    <vt:bool>true</vt:bool>
  </property>
</Properties>
</file>